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H:\Mi unidad\1_OPERACIONES\2_MINUTAS\2_PLANTILLAS PARA TRABAJAR CHEF\SEPTIEMBRE  2022\"/>
    </mc:Choice>
  </mc:AlternateContent>
  <bookViews>
    <workbookView xWindow="-120" yWindow="-120" windowWidth="29040" windowHeight="15720" tabRatio="734" activeTab="6"/>
  </bookViews>
  <sheets>
    <sheet name="PROGRAM_ALM" sheetId="19" r:id="rId1"/>
    <sheet name="IMPRESION_ALM" sheetId="21" state="hidden" r:id="rId2"/>
    <sheet name="CLIENTE_ALM" sheetId="23" state="hidden" r:id="rId3"/>
    <sheet name="PROGRAM_SALAD" sheetId="24" r:id="rId4"/>
    <sheet name="IMPRESION_SALAD" sheetId="27" state="hidden" r:id="rId5"/>
    <sheet name="CLIENTE_SALAD" sheetId="28" state="hidden" r:id="rId6"/>
    <sheet name="PROGRAM_POSTRE" sheetId="29" r:id="rId7"/>
    <sheet name="IMP_POSTRE" sheetId="30" state="hidden" r:id="rId8"/>
    <sheet name="CLIENTE_POSTRE" sheetId="32" state="hidden" r:id="rId9"/>
    <sheet name="IMP_CENA" sheetId="34" state="hidden" r:id="rId10"/>
    <sheet name="CLIENTE_CENA" sheetId="35" state="hidden" r:id="rId11"/>
  </sheets>
  <externalReferences>
    <externalReference r:id="rId12"/>
  </externalReferences>
  <definedNames>
    <definedName name="_xlnm.Print_Area" localSheetId="2">CLIENTE_ALM!$A$1:$Z$86</definedName>
    <definedName name="_xlnm.Print_Area" localSheetId="10">CLIENTE_CENA!$A$1:$Z$86</definedName>
    <definedName name="_xlnm.Print_Area" localSheetId="8">CLIENTE_POSTRE!$A$1:$Z$86</definedName>
    <definedName name="_xlnm.Print_Area" localSheetId="5">CLIENTE_SALAD!$A$1:$Z$86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B2" i="29" l="1"/>
  <c r="D2" i="29" s="1"/>
  <c r="F2" i="29" s="1"/>
  <c r="H2" i="29" s="1"/>
  <c r="J2" i="29" s="1"/>
  <c r="L2" i="29" s="1"/>
  <c r="B7" i="29" s="1"/>
  <c r="D7" i="29" s="1"/>
  <c r="F7" i="29" s="1"/>
  <c r="H7" i="29" s="1"/>
  <c r="J7" i="29" s="1"/>
  <c r="L7" i="29" s="1"/>
  <c r="B12" i="29" s="1"/>
  <c r="D12" i="29" s="1"/>
  <c r="F12" i="29" s="1"/>
  <c r="H12" i="29" s="1"/>
  <c r="J12" i="29" s="1"/>
  <c r="L12" i="29" s="1"/>
  <c r="B17" i="29" s="1"/>
  <c r="D17" i="29" s="1"/>
  <c r="F17" i="29" s="1"/>
  <c r="H17" i="29" s="1"/>
  <c r="J17" i="29" s="1"/>
  <c r="L17" i="29" s="1"/>
  <c r="B22" i="29" s="1"/>
  <c r="D22" i="29" s="1"/>
  <c r="B2" i="24"/>
  <c r="D2" i="24" s="1"/>
  <c r="F2" i="24" s="1"/>
  <c r="H2" i="24" s="1"/>
  <c r="J2" i="24" s="1"/>
  <c r="L2" i="24" s="1"/>
  <c r="B6" i="24" s="1"/>
  <c r="D6" i="24" s="1"/>
  <c r="F6" i="24" s="1"/>
  <c r="H6" i="24" s="1"/>
  <c r="J6" i="24" s="1"/>
  <c r="L6" i="24" s="1"/>
  <c r="B10" i="24" s="1"/>
  <c r="D10" i="24" s="1"/>
  <c r="F10" i="24" s="1"/>
  <c r="H10" i="24" s="1"/>
  <c r="J10" i="24" s="1"/>
  <c r="L10" i="24" s="1"/>
  <c r="B14" i="24" s="1"/>
  <c r="D14" i="24" s="1"/>
  <c r="F14" i="24" s="1"/>
  <c r="H14" i="24" s="1"/>
  <c r="J14" i="24" s="1"/>
  <c r="L14" i="24" s="1"/>
  <c r="B18" i="24" s="1"/>
  <c r="D18" i="24" s="1"/>
  <c r="D2" i="19"/>
  <c r="F2" i="19" s="1"/>
  <c r="H2" i="19" s="1"/>
  <c r="J2" i="19" s="1"/>
  <c r="L2" i="19" s="1"/>
  <c r="B9" i="19" s="1"/>
  <c r="D9" i="19" s="1"/>
  <c r="F9" i="19" s="1"/>
  <c r="H9" i="19" s="1"/>
  <c r="J9" i="19" s="1"/>
  <c r="L9" i="19" s="1"/>
  <c r="B16" i="19" s="1"/>
  <c r="D16" i="19" s="1"/>
  <c r="F16" i="19" s="1"/>
  <c r="H16" i="19" s="1"/>
  <c r="J16" i="19" s="1"/>
  <c r="L16" i="19" s="1"/>
  <c r="B23" i="19" s="1"/>
  <c r="D23" i="19" s="1"/>
  <c r="F23" i="19" s="1"/>
  <c r="H23" i="19" s="1"/>
  <c r="J23" i="19" s="1"/>
  <c r="L23" i="19" s="1"/>
  <c r="B6" i="34" l="1"/>
  <c r="B5" i="34"/>
  <c r="B4" i="34"/>
  <c r="B3" i="34"/>
  <c r="B11" i="34"/>
  <c r="B10" i="34"/>
  <c r="B9" i="34"/>
  <c r="B8" i="34"/>
  <c r="I26" i="34"/>
  <c r="H26" i="34"/>
  <c r="G26" i="34"/>
  <c r="F26" i="34"/>
  <c r="E26" i="34"/>
  <c r="D26" i="34"/>
  <c r="C26" i="34"/>
  <c r="B26" i="34"/>
  <c r="I25" i="34"/>
  <c r="H25" i="34"/>
  <c r="G25" i="34"/>
  <c r="F25" i="34"/>
  <c r="E25" i="34"/>
  <c r="D25" i="34"/>
  <c r="C25" i="34"/>
  <c r="B25" i="34"/>
  <c r="I24" i="34"/>
  <c r="H24" i="34"/>
  <c r="G24" i="34"/>
  <c r="F24" i="34"/>
  <c r="E24" i="34"/>
  <c r="D24" i="34"/>
  <c r="C24" i="34"/>
  <c r="B24" i="34"/>
  <c r="I23" i="34"/>
  <c r="H23" i="34"/>
  <c r="G23" i="34"/>
  <c r="F23" i="34"/>
  <c r="E23" i="34"/>
  <c r="D23" i="34"/>
  <c r="C23" i="34"/>
  <c r="B23" i="34"/>
  <c r="I26" i="30"/>
  <c r="H26" i="30"/>
  <c r="G26" i="30"/>
  <c r="F26" i="30"/>
  <c r="E26" i="30"/>
  <c r="D26" i="30"/>
  <c r="I25" i="30"/>
  <c r="H25" i="30"/>
  <c r="G25" i="30"/>
  <c r="F25" i="30"/>
  <c r="E25" i="30"/>
  <c r="D25" i="30"/>
  <c r="I24" i="30"/>
  <c r="H24" i="30"/>
  <c r="G24" i="30"/>
  <c r="F24" i="30"/>
  <c r="E24" i="30"/>
  <c r="D24" i="30"/>
  <c r="I23" i="30"/>
  <c r="H23" i="30"/>
  <c r="G23" i="30"/>
  <c r="F23" i="30"/>
  <c r="E23" i="30"/>
  <c r="D23" i="30"/>
  <c r="B6" i="30"/>
  <c r="B5" i="30"/>
  <c r="B4" i="30"/>
  <c r="B3" i="30"/>
  <c r="H21" i="27"/>
  <c r="F21" i="27"/>
  <c r="D21" i="27"/>
  <c r="H20" i="27"/>
  <c r="F20" i="27"/>
  <c r="D20" i="27"/>
  <c r="H19" i="27"/>
  <c r="F19" i="27"/>
  <c r="D19" i="27"/>
  <c r="B5" i="27"/>
  <c r="B4" i="27"/>
  <c r="B3" i="27"/>
  <c r="B8" i="21"/>
  <c r="B7" i="21"/>
  <c r="B6" i="21"/>
  <c r="B5" i="21"/>
  <c r="B4" i="21"/>
  <c r="B3" i="21"/>
  <c r="D36" i="21"/>
  <c r="D35" i="21"/>
  <c r="D34" i="21"/>
  <c r="D33" i="21"/>
  <c r="D32" i="21"/>
  <c r="D31" i="21"/>
  <c r="F36" i="21"/>
  <c r="F35" i="21"/>
  <c r="F34" i="21"/>
  <c r="F33" i="21"/>
  <c r="F32" i="21"/>
  <c r="F31" i="21"/>
  <c r="H36" i="21"/>
  <c r="H35" i="21"/>
  <c r="H34" i="21"/>
  <c r="H33" i="21"/>
  <c r="H32" i="21"/>
  <c r="H31" i="21"/>
  <c r="H29" i="21"/>
  <c r="H28" i="21"/>
  <c r="H27" i="21"/>
  <c r="H26" i="21"/>
  <c r="H25" i="21"/>
  <c r="H24" i="21"/>
  <c r="H22" i="21"/>
  <c r="H21" i="21"/>
  <c r="H20" i="21"/>
  <c r="H19" i="21"/>
  <c r="H18" i="21"/>
  <c r="H17" i="21"/>
  <c r="H15" i="21"/>
  <c r="H14" i="21"/>
  <c r="H13" i="21"/>
  <c r="H12" i="21"/>
  <c r="H11" i="21"/>
  <c r="H10" i="21"/>
  <c r="F20" i="21"/>
  <c r="F19" i="21"/>
  <c r="F18" i="21"/>
  <c r="F17" i="21"/>
  <c r="F13" i="21"/>
  <c r="F12" i="21"/>
  <c r="F11" i="21"/>
  <c r="F10" i="21"/>
  <c r="F5" i="21"/>
  <c r="I30" i="21"/>
  <c r="G30" i="21"/>
  <c r="E30" i="21"/>
  <c r="D24" i="21"/>
  <c r="D12" i="21"/>
  <c r="D5" i="21"/>
  <c r="A1" i="30"/>
  <c r="A1" i="34"/>
  <c r="A26" i="34"/>
  <c r="A25" i="34"/>
  <c r="A24" i="34"/>
  <c r="A23" i="34"/>
  <c r="J21" i="34"/>
  <c r="I21" i="34"/>
  <c r="H21" i="34"/>
  <c r="G21" i="34"/>
  <c r="F21" i="34"/>
  <c r="E21" i="34"/>
  <c r="D21" i="34"/>
  <c r="C21" i="34"/>
  <c r="B21" i="34"/>
  <c r="A21" i="34"/>
  <c r="J20" i="34"/>
  <c r="I20" i="34"/>
  <c r="H20" i="34"/>
  <c r="G20" i="34"/>
  <c r="F20" i="34"/>
  <c r="E20" i="34"/>
  <c r="D20" i="34"/>
  <c r="C20" i="34"/>
  <c r="B20" i="34"/>
  <c r="A20" i="34"/>
  <c r="J19" i="34"/>
  <c r="I19" i="34"/>
  <c r="H19" i="34"/>
  <c r="G19" i="34"/>
  <c r="F19" i="34"/>
  <c r="E19" i="34"/>
  <c r="D19" i="34"/>
  <c r="C19" i="34"/>
  <c r="B19" i="34"/>
  <c r="A19" i="34"/>
  <c r="J18" i="34"/>
  <c r="I18" i="34"/>
  <c r="H18" i="34"/>
  <c r="G18" i="34"/>
  <c r="F18" i="34"/>
  <c r="E18" i="34"/>
  <c r="D18" i="34"/>
  <c r="C18" i="34"/>
  <c r="B18" i="34"/>
  <c r="A18" i="34"/>
  <c r="J16" i="34"/>
  <c r="I16" i="34"/>
  <c r="H16" i="34"/>
  <c r="G16" i="34"/>
  <c r="F16" i="34"/>
  <c r="E16" i="34"/>
  <c r="D16" i="34"/>
  <c r="C16" i="34"/>
  <c r="B16" i="34"/>
  <c r="A16" i="34"/>
  <c r="J15" i="34"/>
  <c r="I15" i="34"/>
  <c r="H15" i="34"/>
  <c r="G15" i="34"/>
  <c r="F15" i="34"/>
  <c r="E15" i="34"/>
  <c r="D15" i="34"/>
  <c r="C15" i="34"/>
  <c r="B15" i="34"/>
  <c r="A15" i="34"/>
  <c r="J14" i="34"/>
  <c r="I14" i="34"/>
  <c r="H14" i="34"/>
  <c r="G14" i="34"/>
  <c r="F14" i="34"/>
  <c r="E14" i="34"/>
  <c r="D14" i="34"/>
  <c r="C14" i="34"/>
  <c r="B14" i="34"/>
  <c r="A14" i="34"/>
  <c r="J13" i="34"/>
  <c r="I13" i="34"/>
  <c r="H13" i="34"/>
  <c r="G13" i="34"/>
  <c r="F13" i="34"/>
  <c r="E13" i="34"/>
  <c r="D13" i="34"/>
  <c r="C13" i="34"/>
  <c r="B13" i="34"/>
  <c r="A13" i="34"/>
  <c r="J11" i="34"/>
  <c r="I11" i="34"/>
  <c r="H11" i="34"/>
  <c r="G11" i="34"/>
  <c r="F11" i="34"/>
  <c r="E11" i="34"/>
  <c r="D11" i="34"/>
  <c r="C11" i="34"/>
  <c r="A11" i="34"/>
  <c r="J10" i="34"/>
  <c r="I10" i="34"/>
  <c r="H10" i="34"/>
  <c r="G10" i="34"/>
  <c r="F10" i="34"/>
  <c r="E10" i="34"/>
  <c r="D10" i="34"/>
  <c r="C10" i="34"/>
  <c r="A10" i="34"/>
  <c r="J9" i="34"/>
  <c r="I9" i="34"/>
  <c r="H9" i="34"/>
  <c r="G9" i="34"/>
  <c r="F9" i="34"/>
  <c r="E9" i="34"/>
  <c r="D9" i="34"/>
  <c r="C9" i="34"/>
  <c r="A9" i="34"/>
  <c r="J8" i="34"/>
  <c r="I8" i="34"/>
  <c r="H8" i="34"/>
  <c r="G8" i="34"/>
  <c r="F8" i="34"/>
  <c r="E8" i="34"/>
  <c r="D8" i="34"/>
  <c r="C8" i="34"/>
  <c r="A8" i="34"/>
  <c r="J6" i="34"/>
  <c r="I6" i="34"/>
  <c r="H6" i="34"/>
  <c r="G6" i="34"/>
  <c r="F6" i="34"/>
  <c r="E6" i="34"/>
  <c r="D6" i="34"/>
  <c r="C6" i="34"/>
  <c r="A6" i="34"/>
  <c r="J5" i="34"/>
  <c r="I5" i="34"/>
  <c r="H5" i="34"/>
  <c r="G5" i="34"/>
  <c r="F5" i="34"/>
  <c r="E5" i="34"/>
  <c r="D5" i="34"/>
  <c r="C5" i="34"/>
  <c r="A5" i="34"/>
  <c r="J4" i="34"/>
  <c r="I4" i="34"/>
  <c r="H4" i="34"/>
  <c r="G4" i="34"/>
  <c r="F4" i="34"/>
  <c r="E4" i="34"/>
  <c r="D4" i="34"/>
  <c r="C4" i="34"/>
  <c r="A4" i="34"/>
  <c r="J3" i="34"/>
  <c r="I3" i="34"/>
  <c r="H3" i="34"/>
  <c r="G3" i="34"/>
  <c r="F3" i="34"/>
  <c r="E3" i="34"/>
  <c r="D3" i="34"/>
  <c r="C3" i="34"/>
  <c r="A3" i="34"/>
  <c r="A36" i="21"/>
  <c r="A35" i="21"/>
  <c r="A34" i="21"/>
  <c r="A33" i="21"/>
  <c r="A32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B8" i="30"/>
  <c r="A26" i="30"/>
  <c r="A25" i="30"/>
  <c r="A24" i="30"/>
  <c r="A23" i="30"/>
  <c r="A21" i="30"/>
  <c r="A20" i="30"/>
  <c r="A19" i="30"/>
  <c r="A18" i="30"/>
  <c r="A16" i="30"/>
  <c r="A15" i="30"/>
  <c r="A14" i="30"/>
  <c r="A13" i="30"/>
  <c r="A11" i="30"/>
  <c r="A10" i="30"/>
  <c r="A9" i="30"/>
  <c r="A8" i="30"/>
  <c r="A6" i="30"/>
  <c r="A5" i="30"/>
  <c r="A4" i="30"/>
  <c r="A3" i="30"/>
  <c r="C26" i="30"/>
  <c r="B26" i="30"/>
  <c r="C25" i="30"/>
  <c r="B25" i="30"/>
  <c r="C24" i="30"/>
  <c r="B24" i="30"/>
  <c r="C23" i="30"/>
  <c r="B23" i="30"/>
  <c r="L21" i="30"/>
  <c r="K21" i="30"/>
  <c r="J21" i="30"/>
  <c r="I21" i="30"/>
  <c r="H21" i="30"/>
  <c r="G21" i="30"/>
  <c r="F21" i="30"/>
  <c r="E21" i="30"/>
  <c r="D21" i="30"/>
  <c r="C21" i="30"/>
  <c r="B21" i="30"/>
  <c r="L20" i="30"/>
  <c r="K20" i="30"/>
  <c r="J20" i="30"/>
  <c r="I20" i="30"/>
  <c r="H20" i="30"/>
  <c r="G20" i="30"/>
  <c r="F20" i="30"/>
  <c r="E20" i="30"/>
  <c r="D20" i="30"/>
  <c r="C20" i="30"/>
  <c r="B20" i="30"/>
  <c r="L19" i="30"/>
  <c r="K19" i="30"/>
  <c r="J19" i="30"/>
  <c r="I19" i="30"/>
  <c r="H19" i="30"/>
  <c r="G19" i="30"/>
  <c r="F19" i="30"/>
  <c r="E19" i="30"/>
  <c r="D19" i="30"/>
  <c r="C19" i="30"/>
  <c r="B19" i="30"/>
  <c r="L18" i="30"/>
  <c r="K18" i="30"/>
  <c r="J18" i="30"/>
  <c r="I18" i="30"/>
  <c r="H18" i="30"/>
  <c r="G18" i="30"/>
  <c r="F18" i="30"/>
  <c r="E18" i="30"/>
  <c r="D18" i="30"/>
  <c r="C18" i="30"/>
  <c r="B18" i="30"/>
  <c r="L16" i="30"/>
  <c r="K16" i="30"/>
  <c r="J16" i="30"/>
  <c r="I16" i="30"/>
  <c r="H16" i="30"/>
  <c r="G16" i="30"/>
  <c r="F16" i="30"/>
  <c r="E16" i="30"/>
  <c r="D16" i="30"/>
  <c r="C16" i="30"/>
  <c r="B16" i="30"/>
  <c r="L15" i="30"/>
  <c r="K15" i="30"/>
  <c r="J15" i="30"/>
  <c r="I15" i="30"/>
  <c r="H15" i="30"/>
  <c r="G15" i="30"/>
  <c r="F15" i="30"/>
  <c r="E15" i="30"/>
  <c r="D15" i="30"/>
  <c r="C15" i="30"/>
  <c r="B15" i="30"/>
  <c r="L14" i="30"/>
  <c r="K14" i="30"/>
  <c r="J14" i="30"/>
  <c r="I14" i="30"/>
  <c r="H14" i="30"/>
  <c r="G14" i="30"/>
  <c r="F14" i="30"/>
  <c r="E14" i="30"/>
  <c r="D14" i="30"/>
  <c r="C14" i="30"/>
  <c r="B14" i="30"/>
  <c r="L13" i="30"/>
  <c r="K13" i="30"/>
  <c r="J13" i="30"/>
  <c r="I13" i="30"/>
  <c r="H13" i="30"/>
  <c r="G13" i="30"/>
  <c r="F13" i="30"/>
  <c r="E13" i="30"/>
  <c r="D13" i="30"/>
  <c r="C13" i="30"/>
  <c r="B13" i="30"/>
  <c r="L11" i="30"/>
  <c r="K11" i="30"/>
  <c r="J11" i="30"/>
  <c r="I11" i="30"/>
  <c r="H11" i="30"/>
  <c r="G11" i="30"/>
  <c r="F11" i="30"/>
  <c r="E11" i="30"/>
  <c r="D11" i="30"/>
  <c r="C11" i="30"/>
  <c r="B11" i="30"/>
  <c r="L10" i="30"/>
  <c r="K10" i="30"/>
  <c r="J10" i="30"/>
  <c r="I10" i="30"/>
  <c r="H10" i="30"/>
  <c r="G10" i="30"/>
  <c r="F10" i="30"/>
  <c r="E10" i="30"/>
  <c r="D10" i="30"/>
  <c r="C10" i="30"/>
  <c r="B10" i="30"/>
  <c r="L9" i="30"/>
  <c r="K9" i="30"/>
  <c r="J9" i="30"/>
  <c r="I9" i="30"/>
  <c r="H9" i="30"/>
  <c r="G9" i="30"/>
  <c r="F9" i="30"/>
  <c r="E9" i="30"/>
  <c r="D9" i="30"/>
  <c r="C9" i="30"/>
  <c r="B9" i="30"/>
  <c r="L8" i="30"/>
  <c r="K8" i="30"/>
  <c r="J8" i="30"/>
  <c r="I8" i="30"/>
  <c r="H8" i="30"/>
  <c r="G8" i="30"/>
  <c r="F8" i="30"/>
  <c r="E8" i="30"/>
  <c r="D8" i="30"/>
  <c r="C8" i="30"/>
  <c r="L6" i="30"/>
  <c r="K6" i="30"/>
  <c r="J6" i="30"/>
  <c r="I6" i="30"/>
  <c r="H6" i="30"/>
  <c r="G6" i="30"/>
  <c r="F6" i="30"/>
  <c r="E6" i="30"/>
  <c r="D6" i="30"/>
  <c r="C6" i="30"/>
  <c r="L5" i="30"/>
  <c r="K5" i="30"/>
  <c r="J5" i="30"/>
  <c r="I5" i="30"/>
  <c r="H5" i="30"/>
  <c r="G5" i="30"/>
  <c r="F5" i="30"/>
  <c r="E5" i="30"/>
  <c r="D5" i="30"/>
  <c r="C5" i="30"/>
  <c r="L4" i="30"/>
  <c r="K4" i="30"/>
  <c r="J4" i="30"/>
  <c r="I4" i="30"/>
  <c r="H4" i="30"/>
  <c r="G4" i="30"/>
  <c r="F4" i="30"/>
  <c r="E4" i="30"/>
  <c r="D4" i="30"/>
  <c r="C4" i="30"/>
  <c r="L3" i="30"/>
  <c r="K3" i="30"/>
  <c r="J3" i="30"/>
  <c r="I3" i="30"/>
  <c r="H3" i="30"/>
  <c r="G3" i="30"/>
  <c r="F3" i="30"/>
  <c r="E3" i="30"/>
  <c r="D3" i="30"/>
  <c r="C3" i="30"/>
  <c r="A1" i="21"/>
  <c r="A1" i="27"/>
  <c r="B21" i="27"/>
  <c r="A21" i="27"/>
  <c r="B20" i="27"/>
  <c r="A20" i="27"/>
  <c r="B19" i="27"/>
  <c r="A19" i="27"/>
  <c r="L17" i="27"/>
  <c r="J17" i="27"/>
  <c r="H17" i="27"/>
  <c r="F17" i="27"/>
  <c r="D17" i="27"/>
  <c r="B17" i="27"/>
  <c r="A17" i="27"/>
  <c r="L16" i="27"/>
  <c r="J16" i="27"/>
  <c r="H16" i="27"/>
  <c r="F16" i="27"/>
  <c r="D16" i="27"/>
  <c r="B16" i="27"/>
  <c r="A16" i="27"/>
  <c r="L15" i="27"/>
  <c r="J15" i="27"/>
  <c r="H15" i="27"/>
  <c r="F15" i="27"/>
  <c r="D15" i="27"/>
  <c r="B15" i="27"/>
  <c r="A15" i="27"/>
  <c r="L13" i="27"/>
  <c r="J13" i="27"/>
  <c r="H13" i="27"/>
  <c r="F13" i="27"/>
  <c r="D13" i="27"/>
  <c r="B13" i="27"/>
  <c r="A13" i="27"/>
  <c r="L12" i="27"/>
  <c r="J12" i="27"/>
  <c r="H12" i="27"/>
  <c r="F12" i="27"/>
  <c r="D12" i="27"/>
  <c r="B12" i="27"/>
  <c r="A12" i="27"/>
  <c r="L11" i="27"/>
  <c r="J11" i="27"/>
  <c r="H11" i="27"/>
  <c r="F11" i="27"/>
  <c r="D11" i="27"/>
  <c r="B11" i="27"/>
  <c r="A11" i="27"/>
  <c r="L9" i="27"/>
  <c r="J9" i="27"/>
  <c r="H9" i="27"/>
  <c r="F9" i="27"/>
  <c r="D9" i="27"/>
  <c r="B9" i="27"/>
  <c r="A9" i="27"/>
  <c r="L8" i="27"/>
  <c r="J8" i="27"/>
  <c r="H8" i="27"/>
  <c r="F8" i="27"/>
  <c r="D8" i="27"/>
  <c r="B8" i="27"/>
  <c r="A8" i="27"/>
  <c r="L7" i="27"/>
  <c r="J7" i="27"/>
  <c r="H7" i="27"/>
  <c r="F7" i="27"/>
  <c r="D7" i="27"/>
  <c r="B7" i="27"/>
  <c r="A7" i="27"/>
  <c r="L5" i="27"/>
  <c r="L4" i="27"/>
  <c r="L3" i="27"/>
  <c r="J5" i="27"/>
  <c r="J4" i="27"/>
  <c r="J3" i="27"/>
  <c r="H5" i="27"/>
  <c r="H4" i="27"/>
  <c r="H3" i="27"/>
  <c r="F5" i="27"/>
  <c r="F4" i="27"/>
  <c r="F3" i="27"/>
  <c r="D5" i="27"/>
  <c r="D4" i="27"/>
  <c r="D3" i="27"/>
  <c r="A5" i="27"/>
  <c r="A4" i="27"/>
  <c r="A3" i="27"/>
  <c r="C30" i="21"/>
  <c r="K23" i="21"/>
  <c r="I23" i="21"/>
  <c r="G23" i="21"/>
  <c r="E23" i="21"/>
  <c r="C23" i="21"/>
  <c r="K16" i="21"/>
  <c r="I16" i="21"/>
  <c r="G16" i="21"/>
  <c r="E16" i="21"/>
  <c r="C16" i="21"/>
  <c r="K9" i="21"/>
  <c r="I9" i="21"/>
  <c r="G9" i="21"/>
  <c r="E9" i="21"/>
  <c r="C9" i="21"/>
  <c r="B2" i="21"/>
  <c r="B2" i="34" s="1"/>
  <c r="D2" i="34" s="1"/>
  <c r="F2" i="34" s="1"/>
  <c r="H2" i="34" s="1"/>
  <c r="J2" i="34" s="1"/>
  <c r="L2" i="34" s="1"/>
  <c r="B7" i="34" s="1"/>
  <c r="D7" i="34" s="1"/>
  <c r="F7" i="34" s="1"/>
  <c r="H7" i="34" s="1"/>
  <c r="J7" i="34" s="1"/>
  <c r="L7" i="34" s="1"/>
  <c r="B12" i="34" s="1"/>
  <c r="D12" i="34" s="1"/>
  <c r="F12" i="34" s="1"/>
  <c r="H12" i="34" s="1"/>
  <c r="J12" i="34" s="1"/>
  <c r="L12" i="34" s="1"/>
  <c r="B17" i="34" s="1"/>
  <c r="D17" i="34" s="1"/>
  <c r="F17" i="34" s="1"/>
  <c r="H17" i="34" s="1"/>
  <c r="J17" i="34" s="1"/>
  <c r="L17" i="34" s="1"/>
  <c r="B22" i="34" s="1"/>
  <c r="D22" i="34" s="1"/>
  <c r="F22" i="34" s="1"/>
  <c r="H22" i="34" s="1"/>
  <c r="B31" i="21"/>
  <c r="B32" i="21"/>
  <c r="B33" i="21"/>
  <c r="B34" i="21"/>
  <c r="B35" i="21"/>
  <c r="B36" i="21"/>
  <c r="L29" i="21"/>
  <c r="J29" i="21"/>
  <c r="F29" i="21"/>
  <c r="D29" i="21"/>
  <c r="B29" i="21"/>
  <c r="L28" i="21"/>
  <c r="J28" i="21"/>
  <c r="F28" i="21"/>
  <c r="D28" i="21"/>
  <c r="B28" i="21"/>
  <c r="L27" i="21"/>
  <c r="J27" i="21"/>
  <c r="F27" i="21"/>
  <c r="D27" i="21"/>
  <c r="B27" i="21"/>
  <c r="L26" i="21"/>
  <c r="J26" i="21"/>
  <c r="F26" i="21"/>
  <c r="D26" i="21"/>
  <c r="B26" i="21"/>
  <c r="L25" i="21"/>
  <c r="J25" i="21"/>
  <c r="F25" i="21"/>
  <c r="D25" i="21"/>
  <c r="B25" i="21"/>
  <c r="L24" i="21"/>
  <c r="J24" i="21"/>
  <c r="F24" i="21"/>
  <c r="B24" i="21"/>
  <c r="L22" i="21"/>
  <c r="J22" i="21"/>
  <c r="F22" i="21"/>
  <c r="D22" i="21"/>
  <c r="B22" i="21"/>
  <c r="L21" i="21"/>
  <c r="J21" i="21"/>
  <c r="F21" i="21"/>
  <c r="D21" i="21"/>
  <c r="B21" i="21"/>
  <c r="L20" i="21"/>
  <c r="J20" i="21"/>
  <c r="D20" i="21"/>
  <c r="B20" i="21"/>
  <c r="L19" i="21"/>
  <c r="J19" i="21"/>
  <c r="D19" i="21"/>
  <c r="B19" i="21"/>
  <c r="L18" i="21"/>
  <c r="J18" i="21"/>
  <c r="D18" i="21"/>
  <c r="B18" i="21"/>
  <c r="L17" i="21"/>
  <c r="J17" i="21"/>
  <c r="D17" i="21"/>
  <c r="B17" i="21"/>
  <c r="L15" i="21"/>
  <c r="J15" i="21"/>
  <c r="F15" i="21"/>
  <c r="D15" i="21"/>
  <c r="B15" i="21"/>
  <c r="L14" i="21"/>
  <c r="J14" i="21"/>
  <c r="F14" i="21"/>
  <c r="D14" i="21"/>
  <c r="B14" i="21"/>
  <c r="L13" i="21"/>
  <c r="J13" i="21"/>
  <c r="D13" i="21"/>
  <c r="B13" i="21"/>
  <c r="L12" i="21"/>
  <c r="J12" i="21"/>
  <c r="B12" i="21"/>
  <c r="L11" i="21"/>
  <c r="J11" i="21"/>
  <c r="D11" i="21"/>
  <c r="B11" i="21"/>
  <c r="L10" i="21"/>
  <c r="J10" i="21"/>
  <c r="D10" i="21"/>
  <c r="B10" i="21"/>
  <c r="L8" i="21"/>
  <c r="L7" i="21"/>
  <c r="L6" i="21"/>
  <c r="L5" i="21"/>
  <c r="L4" i="21"/>
  <c r="L3" i="21"/>
  <c r="J8" i="21"/>
  <c r="J7" i="21"/>
  <c r="J6" i="21"/>
  <c r="J5" i="21"/>
  <c r="J4" i="21"/>
  <c r="J3" i="21"/>
  <c r="H8" i="21"/>
  <c r="H7" i="21"/>
  <c r="H6" i="21"/>
  <c r="H5" i="21"/>
  <c r="H4" i="21"/>
  <c r="H3" i="21"/>
  <c r="F8" i="21"/>
  <c r="F7" i="21"/>
  <c r="F6" i="21"/>
  <c r="F4" i="21"/>
  <c r="F3" i="21"/>
  <c r="D8" i="21"/>
  <c r="D7" i="21"/>
  <c r="D6" i="21"/>
  <c r="D4" i="21"/>
  <c r="D3" i="21"/>
  <c r="B2" i="30" l="1"/>
  <c r="D2" i="30" s="1"/>
  <c r="F2" i="30" s="1"/>
  <c r="H2" i="30" s="1"/>
  <c r="J2" i="30" s="1"/>
  <c r="L2" i="30" s="1"/>
  <c r="B7" i="30" s="1"/>
  <c r="D7" i="30" s="1"/>
  <c r="F7" i="30" s="1"/>
  <c r="H7" i="30" s="1"/>
  <c r="J7" i="30" s="1"/>
  <c r="L7" i="30" s="1"/>
  <c r="B12" i="30" s="1"/>
  <c r="D12" i="30" s="1"/>
  <c r="F12" i="30" s="1"/>
  <c r="H12" i="30" s="1"/>
  <c r="J12" i="30" s="1"/>
  <c r="L12" i="30" s="1"/>
  <c r="B17" i="30" s="1"/>
  <c r="D17" i="30" s="1"/>
  <c r="F17" i="30" s="1"/>
  <c r="H17" i="30" s="1"/>
  <c r="J17" i="30" s="1"/>
  <c r="L17" i="30" s="1"/>
  <c r="B22" i="30" s="1"/>
  <c r="D22" i="30" s="1"/>
  <c r="F22" i="30" s="1"/>
  <c r="H22" i="30" s="1"/>
  <c r="B2" i="27" l="1"/>
  <c r="D2" i="27" s="1"/>
  <c r="F2" i="27" s="1"/>
  <c r="H2" i="27" s="1"/>
  <c r="J2" i="27" s="1"/>
  <c r="L2" i="27" s="1"/>
  <c r="B6" i="27" s="1"/>
  <c r="D6" i="27" s="1"/>
  <c r="F6" i="27" s="1"/>
  <c r="H6" i="27" s="1"/>
  <c r="J6" i="27" s="1"/>
  <c r="L6" i="27" s="1"/>
  <c r="B10" i="27" s="1"/>
  <c r="D10" i="27" s="1"/>
  <c r="F10" i="27" s="1"/>
  <c r="H10" i="27" s="1"/>
  <c r="J10" i="27" s="1"/>
  <c r="L10" i="27" s="1"/>
  <c r="B14" i="27" s="1"/>
  <c r="D14" i="27" s="1"/>
  <c r="F14" i="27" s="1"/>
  <c r="H14" i="27" s="1"/>
  <c r="J14" i="27" s="1"/>
  <c r="L14" i="27" s="1"/>
  <c r="B18" i="27" s="1"/>
  <c r="D18" i="27" s="1"/>
  <c r="F18" i="27" s="1"/>
  <c r="H18" i="27" s="1"/>
  <c r="D2" i="21"/>
  <c r="F2" i="21" l="1"/>
  <c r="H2" i="21" l="1"/>
  <c r="J2" i="21" l="1"/>
  <c r="L2" i="21" l="1"/>
  <c r="B9" i="21" l="1"/>
  <c r="D9" i="21" l="1"/>
  <c r="F9" i="21" l="1"/>
  <c r="H9" i="21" l="1"/>
  <c r="J9" i="21" l="1"/>
  <c r="L9" i="21" l="1"/>
  <c r="B16" i="21" l="1"/>
  <c r="D16" i="21" l="1"/>
  <c r="F16" i="21" l="1"/>
  <c r="H16" i="21" l="1"/>
  <c r="J16" i="21" l="1"/>
  <c r="L16" i="21" l="1"/>
  <c r="D23" i="21" l="1"/>
  <c r="B23" i="21"/>
  <c r="F23" i="21" l="1"/>
  <c r="H23" i="21" l="1"/>
  <c r="J23" i="21" l="1"/>
  <c r="L23" i="21" l="1"/>
  <c r="B30" i="21" l="1"/>
  <c r="D30" i="21" l="1"/>
  <c r="F30" i="21" l="1"/>
  <c r="H30" i="21" l="1"/>
</calcChain>
</file>

<file path=xl/sharedStrings.xml><?xml version="1.0" encoding="utf-8"?>
<sst xmlns="http://schemas.openxmlformats.org/spreadsheetml/2006/main" count="387" uniqueCount="222">
  <si>
    <t>Sopas</t>
  </si>
  <si>
    <t>Ensalada 1</t>
  </si>
  <si>
    <t>Ensalada 2</t>
  </si>
  <si>
    <t>JALEA</t>
  </si>
  <si>
    <t>FRUTA</t>
  </si>
  <si>
    <t>LACTEO</t>
  </si>
  <si>
    <t>MASA</t>
  </si>
  <si>
    <t xml:space="preserve">Ensalada 3  </t>
  </si>
  <si>
    <t>Vegano o Veget</t>
  </si>
  <si>
    <t>Fondo</t>
  </si>
  <si>
    <t>Hipocalorico</t>
  </si>
  <si>
    <t>Fondo Alternativo</t>
  </si>
  <si>
    <t>Pechuga Grille c/Ens</t>
  </si>
  <si>
    <t>Crema Esparragos</t>
  </si>
  <si>
    <t>Crema Arvejitas</t>
  </si>
  <si>
    <t>Ensalada Cesar</t>
  </si>
  <si>
    <t>Sopa Pollo c/Huevo</t>
  </si>
  <si>
    <t>Betarragas Cebollin</t>
  </si>
  <si>
    <t>Cochayuyo Pebre</t>
  </si>
  <si>
    <t>Betarragas Cilantro</t>
  </si>
  <si>
    <t>Zapallitos Zanahoria</t>
  </si>
  <si>
    <t>Repollo Mix</t>
  </si>
  <si>
    <t>Repollo Rabanitos</t>
  </si>
  <si>
    <t>Cochayuyo Cebollin</t>
  </si>
  <si>
    <t>Chilena</t>
  </si>
  <si>
    <t>Pepino Tomate</t>
  </si>
  <si>
    <t>Lechugas</t>
  </si>
  <si>
    <t xml:space="preserve">Chilena </t>
  </si>
  <si>
    <t>Espinacas Zanahoria</t>
  </si>
  <si>
    <t>Pepinos Tomate</t>
  </si>
  <si>
    <t>Jalea Bicolor</t>
  </si>
  <si>
    <t xml:space="preserve">Jalea </t>
  </si>
  <si>
    <t>Jalea</t>
  </si>
  <si>
    <t>Compota Mixta</t>
  </si>
  <si>
    <t>Macedonia</t>
  </si>
  <si>
    <t>Semola c/Leche</t>
  </si>
  <si>
    <t>Leche Asada</t>
  </si>
  <si>
    <t>Empolvados</t>
  </si>
  <si>
    <t>Arroz c/Leche</t>
  </si>
  <si>
    <t>Flan Frutilla</t>
  </si>
  <si>
    <t>Torta Yogourht</t>
  </si>
  <si>
    <t>Pepinos Primavera</t>
  </si>
  <si>
    <t>Tomate  Primavera</t>
  </si>
  <si>
    <t>Betarragas  Pebre</t>
  </si>
  <si>
    <t>Pepino Primavera</t>
  </si>
  <si>
    <t>Betarragas Arvejitas</t>
  </si>
  <si>
    <t>Espinacas Jardineras</t>
  </si>
  <si>
    <t>Zapallitos  Choclo</t>
  </si>
  <si>
    <t>Tomate Cebollin</t>
  </si>
  <si>
    <t>Pepinos  Jardinera</t>
  </si>
  <si>
    <t xml:space="preserve">Tomate Arvejitas </t>
  </si>
  <si>
    <t>Betarragas Pebre</t>
  </si>
  <si>
    <t>Suspiro Limeño</t>
  </si>
  <si>
    <t>Carlota Platano</t>
  </si>
  <si>
    <t>Flan lucuma</t>
  </si>
  <si>
    <t>Cremell</t>
  </si>
  <si>
    <t>Budin  frutas</t>
  </si>
  <si>
    <t>Kuchen de Duraznos</t>
  </si>
  <si>
    <t xml:space="preserve">Mousse de manjar </t>
  </si>
  <si>
    <t xml:space="preserve">Jalea Bicolor </t>
  </si>
  <si>
    <t>Berlin Pastelera</t>
  </si>
  <si>
    <t xml:space="preserve">Menu  Vegano  del  Dia </t>
  </si>
  <si>
    <t xml:space="preserve">Tortilla Coliflor </t>
  </si>
  <si>
    <t>Lasagña Bologñesa</t>
  </si>
  <si>
    <t>hamburguesas de Lentejas</t>
  </si>
  <si>
    <t>Zapallitos relleno Soya</t>
  </si>
  <si>
    <t xml:space="preserve">Guiso de Apio </t>
  </si>
  <si>
    <t xml:space="preserve">Salteado de Zapallitos </t>
  </si>
  <si>
    <t>Estofado de Brocoli</t>
  </si>
  <si>
    <t>Zapallitos relleno Tomate Cabellitos gratinados</t>
  </si>
  <si>
    <t>FERIADO</t>
  </si>
  <si>
    <t>Hummus garbanzos zanahoria</t>
  </si>
  <si>
    <t>Crema  Verduras</t>
  </si>
  <si>
    <t>Coliflor Guisada</t>
  </si>
  <si>
    <t xml:space="preserve">Salteado de Champigñon </t>
  </si>
  <si>
    <t>Carbonada de habas</t>
  </si>
  <si>
    <t xml:space="preserve">Guiso Berenjenas </t>
  </si>
  <si>
    <t>Croquetas Garbanzos</t>
  </si>
  <si>
    <t>Salteado Brocoli</t>
  </si>
  <si>
    <t>Tomate Apio</t>
  </si>
  <si>
    <t>Salpicon Huevo</t>
  </si>
  <si>
    <t>Lechugas Rabanitos</t>
  </si>
  <si>
    <t>Coliflor zapallitos</t>
  </si>
  <si>
    <t xml:space="preserve">Lechugas </t>
  </si>
  <si>
    <t>Betarragas  Cebollin</t>
  </si>
  <si>
    <t>Pepinos Choclo</t>
  </si>
  <si>
    <t>Apio rabanitos</t>
  </si>
  <si>
    <t>Salpicon Tomate</t>
  </si>
  <si>
    <t>Conejitos Pastelera</t>
  </si>
  <si>
    <t>Torta Selva Negra</t>
  </si>
  <si>
    <t>Budin de frutas</t>
  </si>
  <si>
    <t>Babarois de fambueza</t>
  </si>
  <si>
    <t>Sopaipillas Pasadas</t>
  </si>
  <si>
    <t>Mousse Caramelo</t>
  </si>
  <si>
    <t>Rollo de Pastelera Manzana</t>
  </si>
  <si>
    <t>Flan de Coco</t>
  </si>
  <si>
    <t>Queque  Chocolate</t>
  </si>
  <si>
    <t>Mousse de Caramelo</t>
  </si>
  <si>
    <t xml:space="preserve">Flan vainilla </t>
  </si>
  <si>
    <t>Arroz cLeche</t>
  </si>
  <si>
    <t>Queque Chocolate</t>
  </si>
  <si>
    <t>Calzones Rotos</t>
  </si>
  <si>
    <t>Pollo   c/Ens</t>
  </si>
  <si>
    <t>Sopa Pastinas c/Huevo</t>
  </si>
  <si>
    <t xml:space="preserve">Crema  Ave </t>
  </si>
  <si>
    <t xml:space="preserve">Lentejas Guisadas c/Huevo </t>
  </si>
  <si>
    <t>pepinos Tomate</t>
  </si>
  <si>
    <t>Zapallitos zanahoria</t>
  </si>
  <si>
    <t>Cochayuyo pebre</t>
  </si>
  <si>
    <t>Apio Aceitunas</t>
  </si>
  <si>
    <t>Flan Vainilla</t>
  </si>
  <si>
    <t>Carlota Platanos</t>
  </si>
  <si>
    <t>Tataleta Piña Natural</t>
  </si>
  <si>
    <t>Chilenitos</t>
  </si>
  <si>
    <t>Panacota</t>
  </si>
  <si>
    <t>Pechuga Grille c/ensaladas</t>
  </si>
  <si>
    <t xml:space="preserve"> Vacuno c/Ens</t>
  </si>
  <si>
    <t>Porotos Chilena c/Chorizo</t>
  </si>
  <si>
    <t xml:space="preserve">Crema  Verduras </t>
  </si>
  <si>
    <t>Crema  de Ave</t>
  </si>
  <si>
    <t>Tortilla verduras</t>
  </si>
  <si>
    <t>Quenelles de Atun</t>
  </si>
  <si>
    <t>Crema Tomate</t>
  </si>
  <si>
    <t>Tomate Relleno</t>
  </si>
  <si>
    <t>Apio Rabanitos</t>
  </si>
  <si>
    <t xml:space="preserve">jalea </t>
  </si>
  <si>
    <t>Semola cLeche</t>
  </si>
  <si>
    <t>Brazo Reina</t>
  </si>
  <si>
    <t>Panqueques Pastelera manjar</t>
  </si>
  <si>
    <t>MINUTA ALMUERZO  SEPTIEMBRE 2022</t>
  </si>
  <si>
    <t xml:space="preserve">Ragout vacuno c/Spaguettis </t>
  </si>
  <si>
    <t>Hamburguesas Queso c/Corbatas Cilantro</t>
  </si>
  <si>
    <t>Porotos  Menestron</t>
  </si>
  <si>
    <t>Carbonada de Ave</t>
  </si>
  <si>
    <t>Flan De Verduras</t>
  </si>
  <si>
    <t>Fritos Acelga</t>
  </si>
  <si>
    <t xml:space="preserve"> Sopa  Verduras</t>
  </si>
  <si>
    <t>Sopa Cabellitos c/Huevo</t>
  </si>
  <si>
    <t>Crema   Esparragos</t>
  </si>
  <si>
    <t xml:space="preserve">Pastel de Papas </t>
  </si>
  <si>
    <t>Pulpa Mostaza c/Espirales</t>
  </si>
  <si>
    <t>Charquican verduras c/Huevo frito</t>
  </si>
  <si>
    <t>Lentejas Guisadas c/Pulpita</t>
  </si>
  <si>
    <t>Ajiaco vacuno</t>
  </si>
  <si>
    <t xml:space="preserve">Salpicon De Ave </t>
  </si>
  <si>
    <t xml:space="preserve">Omellette  Verduras </t>
  </si>
  <si>
    <t>Sopa de Fideos c/Huevo</t>
  </si>
  <si>
    <t xml:space="preserve">Crema Ave </t>
  </si>
  <si>
    <t xml:space="preserve">Ajiaco Sopa </t>
  </si>
  <si>
    <t>Crema De Esparragos</t>
  </si>
  <si>
    <t xml:space="preserve">Merluza Apanada c/Pure </t>
  </si>
  <si>
    <t>Pulpa Mostaza c/Arroz Curry</t>
  </si>
  <si>
    <t>BROCHETAS MIXTAS  (2)</t>
  </si>
  <si>
    <t>Cazela Albondigas</t>
  </si>
  <si>
    <t xml:space="preserve">Pastel de Carne c/Guiso Acelga </t>
  </si>
  <si>
    <t xml:space="preserve">Goulash Vacuno c/Corbatas </t>
  </si>
  <si>
    <t>Niños Envuelto Gratinados</t>
  </si>
  <si>
    <t xml:space="preserve">PAPAS DORADAS </t>
  </si>
  <si>
    <t>Timbal de Atun</t>
  </si>
  <si>
    <t>Merluza al Horno c/Ens</t>
  </si>
  <si>
    <t>PEBRE TOMATE</t>
  </si>
  <si>
    <t>Fritos de verduras</t>
  </si>
  <si>
    <t>Sopa  Ave c/Huevo</t>
  </si>
  <si>
    <t xml:space="preserve">Pulpa Jardinera  c/Arroz </t>
  </si>
  <si>
    <t>Goulash Vacuno c/Espirales</t>
  </si>
  <si>
    <t>Spaguettis c/salsa Italiana</t>
  </si>
  <si>
    <t>Torta verduras</t>
  </si>
  <si>
    <t>Salpicon Vacuno</t>
  </si>
  <si>
    <t>Pollo  c/Ens</t>
  </si>
  <si>
    <t>lunes 26 de Septiembre</t>
  </si>
  <si>
    <t>Martes  27 de Septiembre</t>
  </si>
  <si>
    <t>Miercoles  28 de Septiembre</t>
  </si>
  <si>
    <t>Jueves 29 de Septiembre</t>
  </si>
  <si>
    <t>Viernes 30 de Septiembre</t>
  </si>
  <si>
    <t xml:space="preserve">Sopa  Verduras </t>
  </si>
  <si>
    <t>Crema  Esparragos</t>
  </si>
  <si>
    <t>Sopa  Pollo  c/Huevo</t>
  </si>
  <si>
    <t xml:space="preserve">Crema Arvejitas </t>
  </si>
  <si>
    <t>Sopa vacuno C/Huevo</t>
  </si>
  <si>
    <t>Hamburguesa Jardinera c/Pure Mixto</t>
  </si>
  <si>
    <t>Lentejas Guisadas c/pulpita</t>
  </si>
  <si>
    <t>Asado aleman c/Guiso verduras</t>
  </si>
  <si>
    <t>Flan  Brocoli zanahoria</t>
  </si>
  <si>
    <t>fajitas de Ave Verduras</t>
  </si>
  <si>
    <t xml:space="preserve">Pascualina </t>
  </si>
  <si>
    <t>vacuno c/Ens</t>
  </si>
  <si>
    <t>Fajitas Verduras (2)</t>
  </si>
  <si>
    <t xml:space="preserve">Pechuga Arvejadas   c/Papas Fritas </t>
  </si>
  <si>
    <t xml:space="preserve">Pulpa Primavera c/Papas Fritas </t>
  </si>
  <si>
    <t xml:space="preserve">Chapsui de Ave c/  Papas Fritas </t>
  </si>
  <si>
    <t xml:space="preserve">Hamburguesa jugo c/Papas Fritas </t>
  </si>
  <si>
    <t>Salteado de Ave c/Arroz</t>
  </si>
  <si>
    <t xml:space="preserve">Pulpa Arvejada c/ Papas Fritas </t>
  </si>
  <si>
    <t>Niños Envuelto repollo Gratinados</t>
  </si>
  <si>
    <t>Panqueques Verdura Gratinados</t>
  </si>
  <si>
    <t>Pizza napolitana</t>
  </si>
  <si>
    <t xml:space="preserve">Carbonada de Ave Verduras </t>
  </si>
  <si>
    <t>Arroz  S/Bologñesa Huevo Frito</t>
  </si>
  <si>
    <t>Zapallitos Rellenos Gratinados</t>
  </si>
  <si>
    <t>Betarragas   Cebollin</t>
  </si>
  <si>
    <t xml:space="preserve">Lechugas Aceitunas </t>
  </si>
  <si>
    <t xml:space="preserve">FERIADO </t>
  </si>
  <si>
    <t>Miercoles 28 de Septiembre</t>
  </si>
  <si>
    <t>Viernes  30 de Septiembre</t>
  </si>
  <si>
    <t>MINUTA ENSALADA  SEPTIEMBRE 2022</t>
  </si>
  <si>
    <t>MINUTA POSTRE  SEPTIEMBRE 2022</t>
  </si>
  <si>
    <t>Queque  Marmol</t>
  </si>
  <si>
    <t>Huesillo  c/Mote</t>
  </si>
  <si>
    <t xml:space="preserve">Flan  Bicolor </t>
  </si>
  <si>
    <t>Panqueques pastelera Manjar</t>
  </si>
  <si>
    <t>miercoles  28 de Septiembre</t>
  </si>
  <si>
    <t>Pollo Asado C/papas fritas/Arroz</t>
  </si>
  <si>
    <t>Vacuno Stefanni c/Papas Fritas/arroz</t>
  </si>
  <si>
    <t>Pollo Asado c/Papas Fritas/arroz</t>
  </si>
  <si>
    <t xml:space="preserve">Vacuno Primavera c/Papas Fritas/arroz </t>
  </si>
  <si>
    <t xml:space="preserve">Vegano  del  dia </t>
  </si>
  <si>
    <t xml:space="preserve">Salteado  mixto con  pure </t>
  </si>
  <si>
    <t xml:space="preserve">Hamburgesa  vacuno c/ Papas Fritas  </t>
  </si>
  <si>
    <t xml:space="preserve">repollo  rabanitos </t>
  </si>
  <si>
    <t>Betarragas  zanahoria</t>
  </si>
  <si>
    <t xml:space="preserve">Queque  chocolate </t>
  </si>
  <si>
    <t>fruta  natural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</si>
</sst>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[$-340A]dddd\,\ dd&quot; de &quot;mmmm"/>
  </numFmts>
  <fonts count="18" x14ac:knownFonts="1">
    <font>
      <sz val="11"/>
      <color theme="1"/>
      <name val="Calibri"/>
      <family val="2"/>
      <scheme val="minor"/>
    </font>
    <font>
      <b/>
      <sz val="13"/>
      <name val="Arial"/>
      <family val="2"/>
    </font>
    <font>
      <sz val="13"/>
      <color theme="1"/>
      <name val="Arial"/>
      <family val="2"/>
    </font>
    <font>
      <sz val="13"/>
      <color rgb="FFFF0000"/>
      <name val="Arial"/>
      <family val="2"/>
    </font>
    <font>
      <sz val="11"/>
      <name val="Arial"/>
      <family val="2"/>
    </font>
    <font>
      <sz val="11"/>
      <color theme="1"/>
      <name val="Arial"/>
      <family val="2"/>
    </font>
    <font>
      <b/>
      <sz val="14"/>
      <color theme="1"/>
      <name val="Arial"/>
      <family val="2"/>
    </font>
    <font>
      <b/>
      <sz val="11"/>
      <name val="Arial"/>
      <family val="2"/>
    </font>
    <font>
      <b/>
      <sz val="11"/>
      <color theme="1"/>
      <name val="Arial"/>
      <family val="2"/>
    </font>
    <font>
      <sz val="14"/>
      <color theme="1"/>
      <name val="Arial"/>
      <family val="2"/>
    </font>
    <font>
      <sz val="14"/>
      <name val="Arial"/>
      <family val="2"/>
    </font>
    <font>
      <b/>
      <sz val="14"/>
      <name val="Arial"/>
      <family val="2"/>
    </font>
    <font>
      <sz val="14"/>
      <color rgb="FFFF0000"/>
      <name val="Arial"/>
      <family val="2"/>
    </font>
    <font>
      <b/>
      <sz val="18"/>
      <color theme="1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b/>
      <sz val="14"/>
      <color rgb="FFFF0000"/>
      <name val="Arial"/>
      <family val="2"/>
    </font>
    <font>
      <b/>
      <sz val="11"/>
      <color rgb="FFFF0000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rgb="FF3BCCFF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0000"/>
        <bgColor indexed="64"/>
      </patternFill>
    </fill>
  </fills>
  <borders count="37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dotted">
        <color indexed="64"/>
      </bottom>
      <diagonal/>
    </border>
    <border>
      <left style="medium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 style="thick">
        <color indexed="64"/>
      </left>
      <right/>
      <top style="thick">
        <color indexed="64"/>
      </top>
      <bottom style="thick">
        <color indexed="64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medium">
        <color indexed="64"/>
      </left>
      <right style="medium">
        <color indexed="64"/>
      </right>
      <top style="dotted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dotted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dotted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/>
      <diagonal/>
    </border>
    <border>
      <left/>
      <right/>
      <top style="dotted">
        <color indexed="64"/>
      </top>
      <bottom/>
      <diagonal/>
    </border>
    <border>
      <left/>
      <right/>
      <top style="dotted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131">
    <xf numFmtId="0" fontId="0" fillId="0" borderId="0" xfId="0"/>
    <xf numFmtId="0" fontId="4" fillId="0" borderId="11" xfId="0" applyFont="1" applyBorder="1" applyAlignment="1">
      <alignment horizontal="center" wrapText="1"/>
    </xf>
    <xf numFmtId="0" fontId="5" fillId="0" borderId="11" xfId="0" applyFont="1" applyBorder="1" applyAlignment="1">
      <alignment horizontal="center" wrapText="1"/>
    </xf>
    <xf numFmtId="0" fontId="4" fillId="0" borderId="12" xfId="0" applyFont="1" applyBorder="1" applyAlignment="1">
      <alignment horizontal="center" wrapText="1"/>
    </xf>
    <xf numFmtId="0" fontId="4" fillId="0" borderId="13" xfId="0" applyFont="1" applyBorder="1" applyAlignment="1">
      <alignment horizontal="center" wrapText="1"/>
    </xf>
    <xf numFmtId="0" fontId="2" fillId="0" borderId="0" xfId="0" applyFont="1" applyAlignment="1">
      <alignment horizontal="center" wrapText="1"/>
    </xf>
    <xf numFmtId="0" fontId="2" fillId="0" borderId="0" xfId="0" applyFont="1" applyFill="1" applyAlignment="1">
      <alignment horizontal="center" wrapText="1"/>
    </xf>
    <xf numFmtId="0" fontId="2" fillId="0" borderId="0" xfId="0" applyFont="1" applyAlignment="1"/>
    <xf numFmtId="0" fontId="2" fillId="0" borderId="0" xfId="0" applyFont="1" applyBorder="1" applyAlignment="1"/>
    <xf numFmtId="0" fontId="3" fillId="0" borderId="0" xfId="0" applyFont="1" applyBorder="1" applyAlignment="1"/>
    <xf numFmtId="0" fontId="3" fillId="0" borderId="0" xfId="0" applyFont="1" applyBorder="1" applyAlignment="1">
      <alignment horizontal="center" wrapText="1"/>
    </xf>
    <xf numFmtId="0" fontId="2" fillId="0" borderId="0" xfId="0" applyFont="1" applyBorder="1" applyAlignment="1">
      <alignment horizontal="center" wrapText="1"/>
    </xf>
    <xf numFmtId="164" fontId="1" fillId="3" borderId="7" xfId="0" applyNumberFormat="1" applyFont="1" applyFill="1" applyBorder="1" applyAlignment="1">
      <alignment horizontal="center" wrapText="1"/>
    </xf>
    <xf numFmtId="164" fontId="1" fillId="3" borderId="9" xfId="0" applyNumberFormat="1" applyFont="1" applyFill="1" applyBorder="1" applyAlignment="1">
      <alignment horizontal="center" wrapText="1"/>
    </xf>
    <xf numFmtId="0" fontId="7" fillId="2" borderId="13" xfId="0" applyFont="1" applyFill="1" applyBorder="1" applyAlignment="1">
      <alignment horizontal="center" wrapText="1"/>
    </xf>
    <xf numFmtId="164" fontId="1" fillId="4" borderId="4" xfId="0" applyNumberFormat="1" applyFont="1" applyFill="1" applyBorder="1" applyAlignment="1">
      <alignment horizontal="center" wrapText="1"/>
    </xf>
    <xf numFmtId="164" fontId="1" fillId="4" borderId="9" xfId="0" applyNumberFormat="1" applyFont="1" applyFill="1" applyBorder="1" applyAlignment="1">
      <alignment horizontal="center" wrapText="1"/>
    </xf>
    <xf numFmtId="0" fontId="7" fillId="4" borderId="5" xfId="0" applyFont="1" applyFill="1" applyBorder="1" applyAlignment="1">
      <alignment horizontal="left" wrapText="1"/>
    </xf>
    <xf numFmtId="0" fontId="7" fillId="4" borderId="6" xfId="0" applyFont="1" applyFill="1" applyBorder="1" applyAlignment="1">
      <alignment horizontal="left"/>
    </xf>
    <xf numFmtId="0" fontId="8" fillId="4" borderId="6" xfId="0" applyFont="1" applyFill="1" applyBorder="1" applyAlignment="1">
      <alignment horizontal="left" wrapText="1"/>
    </xf>
    <xf numFmtId="0" fontId="8" fillId="4" borderId="10" xfId="0" applyFont="1" applyFill="1" applyBorder="1" applyAlignment="1">
      <alignment horizontal="left" wrapText="1"/>
    </xf>
    <xf numFmtId="0" fontId="7" fillId="4" borderId="8" xfId="0" applyFont="1" applyFill="1" applyBorder="1" applyAlignment="1">
      <alignment horizontal="left" wrapText="1"/>
    </xf>
    <xf numFmtId="0" fontId="9" fillId="0" borderId="0" xfId="0" applyFont="1" applyAlignment="1">
      <alignment horizontal="center" vertical="center" wrapText="1"/>
    </xf>
    <xf numFmtId="164" fontId="11" fillId="4" borderId="4" xfId="0" applyNumberFormat="1" applyFont="1" applyFill="1" applyBorder="1" applyAlignment="1">
      <alignment horizontal="center" vertical="center" wrapText="1"/>
    </xf>
    <xf numFmtId="164" fontId="11" fillId="4" borderId="9" xfId="0" applyNumberFormat="1" applyFont="1" applyFill="1" applyBorder="1" applyAlignment="1">
      <alignment horizontal="center" vertical="center" wrapText="1"/>
    </xf>
    <xf numFmtId="0" fontId="11" fillId="4" borderId="1" xfId="0" applyFont="1" applyFill="1" applyBorder="1" applyAlignment="1">
      <alignment horizontal="left" vertical="center" wrapText="1"/>
    </xf>
    <xf numFmtId="0" fontId="10" fillId="0" borderId="11" xfId="0" applyFont="1" applyBorder="1" applyAlignment="1">
      <alignment horizontal="center" vertical="center" wrapText="1"/>
    </xf>
    <xf numFmtId="0" fontId="9" fillId="0" borderId="11" xfId="0" applyFont="1" applyBorder="1" applyAlignment="1">
      <alignment horizontal="center" vertical="center" wrapText="1"/>
    </xf>
    <xf numFmtId="0" fontId="11" fillId="4" borderId="2" xfId="0" applyFont="1" applyFill="1" applyBorder="1" applyAlignment="1">
      <alignment horizontal="left" vertical="center" wrapText="1"/>
    </xf>
    <xf numFmtId="0" fontId="10" fillId="0" borderId="12" xfId="0" applyFont="1" applyBorder="1" applyAlignment="1">
      <alignment horizontal="center" vertical="center" wrapText="1"/>
    </xf>
    <xf numFmtId="0" fontId="9" fillId="0" borderId="12" xfId="0" applyFont="1" applyBorder="1" applyAlignment="1">
      <alignment horizontal="center" vertical="center" wrapText="1"/>
    </xf>
    <xf numFmtId="0" fontId="11" fillId="4" borderId="3" xfId="0" applyFont="1" applyFill="1" applyBorder="1" applyAlignment="1">
      <alignment horizontal="left" vertical="center"/>
    </xf>
    <xf numFmtId="0" fontId="10" fillId="0" borderId="13" xfId="0" applyFont="1" applyBorder="1" applyAlignment="1">
      <alignment horizontal="center" vertical="center" wrapText="1"/>
    </xf>
    <xf numFmtId="0" fontId="9" fillId="0" borderId="0" xfId="0" applyFont="1" applyFill="1" applyAlignment="1">
      <alignment horizontal="center" vertical="center" wrapText="1"/>
    </xf>
    <xf numFmtId="0" fontId="12" fillId="0" borderId="0" xfId="0" applyFont="1" applyBorder="1" applyAlignment="1">
      <alignment horizontal="center" vertical="center" wrapText="1"/>
    </xf>
    <xf numFmtId="0" fontId="9" fillId="0" borderId="0" xfId="0" applyFont="1" applyBorder="1" applyAlignment="1">
      <alignment horizontal="center" vertical="center" wrapText="1"/>
    </xf>
    <xf numFmtId="0" fontId="10" fillId="0" borderId="9" xfId="0" applyFont="1" applyFill="1" applyBorder="1" applyAlignment="1">
      <alignment horizontal="center" vertical="center" wrapText="1"/>
    </xf>
    <xf numFmtId="0" fontId="9" fillId="0" borderId="0" xfId="0" applyFont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12" fillId="0" borderId="0" xfId="0" applyFont="1" applyBorder="1" applyAlignment="1">
      <alignment horizontal="center" vertical="center"/>
    </xf>
    <xf numFmtId="0" fontId="10" fillId="0" borderId="17" xfId="0" applyFont="1" applyBorder="1" applyAlignment="1">
      <alignment horizontal="center" vertical="center" wrapText="1"/>
    </xf>
    <xf numFmtId="0" fontId="9" fillId="0" borderId="17" xfId="0" applyFont="1" applyBorder="1" applyAlignment="1">
      <alignment horizontal="center" vertical="center" wrapText="1"/>
    </xf>
    <xf numFmtId="0" fontId="10" fillId="0" borderId="18" xfId="0" applyFont="1" applyBorder="1" applyAlignment="1">
      <alignment horizontal="center" vertical="center" wrapText="1"/>
    </xf>
    <xf numFmtId="0" fontId="9" fillId="0" borderId="18" xfId="0" applyFont="1" applyBorder="1" applyAlignment="1">
      <alignment horizontal="center" vertical="center" wrapText="1"/>
    </xf>
    <xf numFmtId="0" fontId="14" fillId="4" borderId="1" xfId="0" applyFont="1" applyFill="1" applyBorder="1" applyAlignment="1">
      <alignment horizontal="left" vertical="center" wrapText="1"/>
    </xf>
    <xf numFmtId="0" fontId="14" fillId="4" borderId="2" xfId="0" applyFont="1" applyFill="1" applyBorder="1" applyAlignment="1">
      <alignment horizontal="left" vertical="center" wrapText="1"/>
    </xf>
    <xf numFmtId="0" fontId="14" fillId="4" borderId="8" xfId="0" applyFont="1" applyFill="1" applyBorder="1" applyAlignment="1">
      <alignment horizontal="left" vertical="center" wrapText="1"/>
    </xf>
    <xf numFmtId="0" fontId="14" fillId="4" borderId="3" xfId="0" applyFont="1" applyFill="1" applyBorder="1" applyAlignment="1">
      <alignment horizontal="left" vertical="center"/>
    </xf>
    <xf numFmtId="0" fontId="15" fillId="2" borderId="7" xfId="0" applyFont="1" applyFill="1" applyBorder="1" applyAlignment="1">
      <alignment horizontal="center" wrapText="1"/>
    </xf>
    <xf numFmtId="0" fontId="15" fillId="2" borderId="9" xfId="0" applyFont="1" applyFill="1" applyBorder="1" applyAlignment="1">
      <alignment horizontal="center" wrapText="1"/>
    </xf>
    <xf numFmtId="0" fontId="7" fillId="2" borderId="18" xfId="0" applyFont="1" applyFill="1" applyBorder="1" applyAlignment="1">
      <alignment horizontal="center" wrapText="1"/>
    </xf>
    <xf numFmtId="0" fontId="4" fillId="2" borderId="11" xfId="0" applyFont="1" applyFill="1" applyBorder="1" applyAlignment="1">
      <alignment horizontal="center" wrapText="1"/>
    </xf>
    <xf numFmtId="0" fontId="5" fillId="2" borderId="11" xfId="0" applyFont="1" applyFill="1" applyBorder="1" applyAlignment="1">
      <alignment horizontal="center" wrapText="1"/>
    </xf>
    <xf numFmtId="0" fontId="4" fillId="2" borderId="12" xfId="0" applyFont="1" applyFill="1" applyBorder="1" applyAlignment="1">
      <alignment horizontal="center" wrapText="1"/>
    </xf>
    <xf numFmtId="0" fontId="4" fillId="2" borderId="13" xfId="0" applyFont="1" applyFill="1" applyBorder="1" applyAlignment="1">
      <alignment horizontal="center" wrapText="1"/>
    </xf>
    <xf numFmtId="0" fontId="10" fillId="0" borderId="19" xfId="0" applyFont="1" applyFill="1" applyBorder="1" applyAlignment="1">
      <alignment horizontal="center" vertical="center" wrapText="1"/>
    </xf>
    <xf numFmtId="0" fontId="14" fillId="4" borderId="5" xfId="0" applyFont="1" applyFill="1" applyBorder="1" applyAlignment="1">
      <alignment horizontal="left" vertical="center" wrapText="1"/>
    </xf>
    <xf numFmtId="0" fontId="14" fillId="4" borderId="6" xfId="0" applyFont="1" applyFill="1" applyBorder="1" applyAlignment="1">
      <alignment horizontal="left" vertical="center" wrapText="1"/>
    </xf>
    <xf numFmtId="0" fontId="14" fillId="4" borderId="20" xfId="0" applyFont="1" applyFill="1" applyBorder="1" applyAlignment="1">
      <alignment horizontal="left" vertical="center"/>
    </xf>
    <xf numFmtId="164" fontId="11" fillId="4" borderId="21" xfId="0" applyNumberFormat="1" applyFont="1" applyFill="1" applyBorder="1" applyAlignment="1">
      <alignment horizontal="center" vertical="center" wrapText="1"/>
    </xf>
    <xf numFmtId="0" fontId="9" fillId="0" borderId="22" xfId="0" applyFont="1" applyBorder="1" applyAlignment="1">
      <alignment horizontal="center" vertical="center" wrapText="1"/>
    </xf>
    <xf numFmtId="0" fontId="9" fillId="0" borderId="23" xfId="0" applyFont="1" applyBorder="1" applyAlignment="1">
      <alignment horizontal="center" vertical="center" wrapText="1"/>
    </xf>
    <xf numFmtId="0" fontId="10" fillId="0" borderId="24" xfId="0" applyFont="1" applyBorder="1" applyAlignment="1">
      <alignment horizontal="center" vertical="center" wrapText="1"/>
    </xf>
    <xf numFmtId="0" fontId="14" fillId="4" borderId="10" xfId="0" applyFont="1" applyFill="1" applyBorder="1" applyAlignment="1">
      <alignment horizontal="left" vertical="center" wrapText="1"/>
    </xf>
    <xf numFmtId="0" fontId="9" fillId="0" borderId="25" xfId="0" applyFont="1" applyBorder="1" applyAlignment="1">
      <alignment horizontal="center" vertical="center" wrapText="1"/>
    </xf>
    <xf numFmtId="164" fontId="1" fillId="4" borderId="7" xfId="0" applyNumberFormat="1" applyFont="1" applyFill="1" applyBorder="1" applyAlignment="1">
      <alignment horizontal="center" wrapText="1"/>
    </xf>
    <xf numFmtId="0" fontId="4" fillId="2" borderId="18" xfId="0" applyFont="1" applyFill="1" applyBorder="1" applyAlignment="1">
      <alignment horizontal="center" wrapText="1"/>
    </xf>
    <xf numFmtId="0" fontId="16" fillId="0" borderId="12" xfId="0" applyFont="1" applyBorder="1" applyAlignment="1">
      <alignment horizontal="center" vertical="center" wrapText="1"/>
    </xf>
    <xf numFmtId="164" fontId="11" fillId="4" borderId="28" xfId="0" applyNumberFormat="1" applyFont="1" applyFill="1" applyBorder="1" applyAlignment="1">
      <alignment horizontal="center" vertical="center" wrapText="1"/>
    </xf>
    <xf numFmtId="0" fontId="9" fillId="0" borderId="27" xfId="0" applyFont="1" applyBorder="1" applyAlignment="1">
      <alignment horizontal="center" vertical="center" wrapText="1"/>
    </xf>
    <xf numFmtId="0" fontId="9" fillId="0" borderId="29" xfId="0" applyFont="1" applyBorder="1" applyAlignment="1">
      <alignment horizontal="center" vertical="center" wrapText="1"/>
    </xf>
    <xf numFmtId="0" fontId="9" fillId="0" borderId="30" xfId="0" applyFont="1" applyBorder="1" applyAlignment="1">
      <alignment horizontal="center" vertical="center" wrapText="1"/>
    </xf>
    <xf numFmtId="0" fontId="10" fillId="0" borderId="31" xfId="0" applyFont="1" applyBorder="1" applyAlignment="1">
      <alignment horizontal="center" vertical="center" wrapText="1"/>
    </xf>
    <xf numFmtId="0" fontId="9" fillId="0" borderId="26" xfId="0" applyFont="1" applyBorder="1" applyAlignment="1">
      <alignment horizontal="center" vertical="center" wrapText="1"/>
    </xf>
    <xf numFmtId="164" fontId="11" fillId="6" borderId="4" xfId="0" applyNumberFormat="1" applyFont="1" applyFill="1" applyBorder="1" applyAlignment="1">
      <alignment horizontal="center" vertical="center" wrapText="1"/>
    </xf>
    <xf numFmtId="0" fontId="10" fillId="0" borderId="26" xfId="0" applyFont="1" applyBorder="1" applyAlignment="1">
      <alignment horizontal="center" vertical="center" wrapText="1"/>
    </xf>
    <xf numFmtId="164" fontId="11" fillId="5" borderId="4" xfId="0" applyNumberFormat="1" applyFont="1" applyFill="1" applyBorder="1" applyAlignment="1">
      <alignment horizontal="center" vertical="center" wrapText="1"/>
    </xf>
    <xf numFmtId="164" fontId="11" fillId="4" borderId="19" xfId="0" applyNumberFormat="1" applyFont="1" applyFill="1" applyBorder="1" applyAlignment="1">
      <alignment horizontal="center" vertical="center" wrapText="1"/>
    </xf>
    <xf numFmtId="164" fontId="11" fillId="4" borderId="26" xfId="0" applyNumberFormat="1" applyFont="1" applyFill="1" applyBorder="1" applyAlignment="1">
      <alignment horizontal="center" vertical="center" wrapText="1"/>
    </xf>
    <xf numFmtId="0" fontId="9" fillId="0" borderId="26" xfId="0" applyFont="1" applyBorder="1" applyAlignment="1">
      <alignment horizontal="center" vertical="center"/>
    </xf>
    <xf numFmtId="0" fontId="9" fillId="0" borderId="32" xfId="0" applyFont="1" applyBorder="1" applyAlignment="1">
      <alignment horizontal="center" vertical="center" wrapText="1"/>
    </xf>
    <xf numFmtId="0" fontId="9" fillId="0" borderId="34" xfId="0" applyFont="1" applyBorder="1" applyAlignment="1">
      <alignment horizontal="center" vertical="center" wrapText="1"/>
    </xf>
    <xf numFmtId="164" fontId="7" fillId="0" borderId="4" xfId="0" applyNumberFormat="1" applyFont="1" applyFill="1" applyBorder="1" applyAlignment="1">
      <alignment horizontal="center" wrapText="1"/>
    </xf>
    <xf numFmtId="164" fontId="7" fillId="4" borderId="4" xfId="0" applyNumberFormat="1" applyFont="1" applyFill="1" applyBorder="1" applyAlignment="1">
      <alignment horizontal="center" wrapText="1"/>
    </xf>
    <xf numFmtId="164" fontId="7" fillId="4" borderId="9" xfId="0" applyNumberFormat="1" applyFont="1" applyFill="1" applyBorder="1" applyAlignment="1">
      <alignment horizontal="center" wrapText="1"/>
    </xf>
    <xf numFmtId="0" fontId="7" fillId="4" borderId="1" xfId="0" applyFont="1" applyFill="1" applyBorder="1" applyAlignment="1">
      <alignment horizontal="left" wrapText="1"/>
    </xf>
    <xf numFmtId="0" fontId="7" fillId="4" borderId="2" xfId="0" applyFont="1" applyFill="1" applyBorder="1" applyAlignment="1">
      <alignment horizontal="left"/>
    </xf>
    <xf numFmtId="0" fontId="5" fillId="0" borderId="0" xfId="0" applyFont="1" applyAlignment="1">
      <alignment horizontal="center" wrapText="1"/>
    </xf>
    <xf numFmtId="0" fontId="8" fillId="4" borderId="2" xfId="0" applyFont="1" applyFill="1" applyBorder="1" applyAlignment="1">
      <alignment horizontal="left" wrapText="1"/>
    </xf>
    <xf numFmtId="0" fontId="8" fillId="4" borderId="8" xfId="0" applyFont="1" applyFill="1" applyBorder="1" applyAlignment="1">
      <alignment horizontal="left" wrapText="1"/>
    </xf>
    <xf numFmtId="0" fontId="7" fillId="4" borderId="3" xfId="0" applyFont="1" applyFill="1" applyBorder="1" applyAlignment="1">
      <alignment horizontal="left" wrapText="1"/>
    </xf>
    <xf numFmtId="0" fontId="5" fillId="0" borderId="27" xfId="0" applyFont="1" applyBorder="1" applyAlignment="1">
      <alignment horizontal="center" wrapText="1"/>
    </xf>
    <xf numFmtId="0" fontId="5" fillId="0" borderId="22" xfId="0" applyFont="1" applyBorder="1" applyAlignment="1">
      <alignment horizontal="center" wrapText="1"/>
    </xf>
    <xf numFmtId="0" fontId="5" fillId="0" borderId="0" xfId="0" applyFont="1" applyBorder="1" applyAlignment="1">
      <alignment horizontal="center"/>
    </xf>
    <xf numFmtId="164" fontId="7" fillId="6" borderId="4" xfId="0" applyNumberFormat="1" applyFont="1" applyFill="1" applyBorder="1" applyAlignment="1">
      <alignment horizontal="center" wrapText="1"/>
    </xf>
    <xf numFmtId="164" fontId="7" fillId="5" borderId="4" xfId="0" applyNumberFormat="1" applyFont="1" applyFill="1" applyBorder="1" applyAlignment="1">
      <alignment horizontal="center" wrapText="1"/>
    </xf>
    <xf numFmtId="0" fontId="17" fillId="2" borderId="12" xfId="0" applyFont="1" applyFill="1" applyBorder="1" applyAlignment="1">
      <alignment horizontal="center" wrapText="1"/>
    </xf>
    <xf numFmtId="0" fontId="17" fillId="0" borderId="12" xfId="0" applyFont="1" applyBorder="1" applyAlignment="1">
      <alignment horizontal="center" wrapText="1"/>
    </xf>
    <xf numFmtId="164" fontId="7" fillId="6" borderId="7" xfId="0" applyNumberFormat="1" applyFont="1" applyFill="1" applyBorder="1" applyAlignment="1">
      <alignment horizontal="center" wrapText="1"/>
    </xf>
    <xf numFmtId="0" fontId="5" fillId="0" borderId="0" xfId="0" applyFont="1" applyFill="1" applyAlignment="1">
      <alignment horizontal="center" wrapText="1"/>
    </xf>
    <xf numFmtId="0" fontId="5" fillId="0" borderId="26" xfId="0" applyFont="1" applyFill="1" applyBorder="1" applyAlignment="1">
      <alignment horizontal="center" wrapText="1"/>
    </xf>
    <xf numFmtId="0" fontId="4" fillId="0" borderId="30" xfId="0" applyFont="1" applyBorder="1" applyAlignment="1">
      <alignment horizontal="center" wrapText="1"/>
    </xf>
    <xf numFmtId="0" fontId="4" fillId="0" borderId="26" xfId="0" applyFont="1" applyBorder="1" applyAlignment="1">
      <alignment horizontal="center" wrapText="1"/>
    </xf>
    <xf numFmtId="0" fontId="4" fillId="0" borderId="23" xfId="0" applyFont="1" applyBorder="1" applyAlignment="1">
      <alignment horizontal="center" wrapText="1"/>
    </xf>
    <xf numFmtId="0" fontId="5" fillId="0" borderId="26" xfId="0" applyFont="1" applyBorder="1" applyAlignment="1">
      <alignment horizontal="center" wrapText="1"/>
    </xf>
    <xf numFmtId="0" fontId="4" fillId="0" borderId="12" xfId="0" applyFont="1" applyBorder="1" applyAlignment="1">
      <alignment vertical="center" wrapText="1"/>
    </xf>
    <xf numFmtId="164" fontId="7" fillId="4" borderId="19" xfId="0" applyNumberFormat="1" applyFont="1" applyFill="1" applyBorder="1" applyAlignment="1">
      <alignment horizontal="center" wrapText="1"/>
    </xf>
    <xf numFmtId="164" fontId="7" fillId="4" borderId="26" xfId="0" applyNumberFormat="1" applyFont="1" applyFill="1" applyBorder="1" applyAlignment="1">
      <alignment horizontal="center" wrapText="1"/>
    </xf>
    <xf numFmtId="164" fontId="7" fillId="4" borderId="21" xfId="0" applyNumberFormat="1" applyFont="1" applyFill="1" applyBorder="1" applyAlignment="1">
      <alignment horizontal="center" wrapText="1"/>
    </xf>
    <xf numFmtId="0" fontId="5" fillId="0" borderId="26" xfId="0" applyFont="1" applyBorder="1" applyAlignment="1">
      <alignment horizontal="center"/>
    </xf>
    <xf numFmtId="0" fontId="5" fillId="0" borderId="32" xfId="0" applyFont="1" applyBorder="1" applyAlignment="1">
      <alignment horizontal="center" wrapText="1"/>
    </xf>
    <xf numFmtId="0" fontId="5" fillId="0" borderId="0" xfId="0" applyFont="1" applyBorder="1" applyAlignment="1"/>
    <xf numFmtId="0" fontId="4" fillId="0" borderId="33" xfId="0" applyFont="1" applyBorder="1" applyAlignment="1">
      <alignment horizontal="center" wrapText="1"/>
    </xf>
    <xf numFmtId="0" fontId="4" fillId="0" borderId="18" xfId="0" applyFont="1" applyBorder="1" applyAlignment="1">
      <alignment horizontal="center" wrapText="1"/>
    </xf>
    <xf numFmtId="0" fontId="9" fillId="0" borderId="0" xfId="0" applyFont="1" applyBorder="1" applyAlignment="1"/>
    <xf numFmtId="0" fontId="12" fillId="0" borderId="0" xfId="0" applyFont="1" applyBorder="1" applyAlignment="1"/>
    <xf numFmtId="0" fontId="12" fillId="0" borderId="0" xfId="0" applyFont="1" applyBorder="1" applyAlignment="1">
      <alignment horizontal="center" wrapText="1"/>
    </xf>
    <xf numFmtId="0" fontId="9" fillId="0" borderId="33" xfId="0" applyFont="1" applyBorder="1" applyAlignment="1">
      <alignment horizontal="center" vertical="center" wrapText="1"/>
    </xf>
    <xf numFmtId="0" fontId="9" fillId="0" borderId="35" xfId="0" applyFont="1" applyBorder="1" applyAlignment="1">
      <alignment horizontal="center" vertical="center" wrapText="1"/>
    </xf>
    <xf numFmtId="0" fontId="10" fillId="0" borderId="36" xfId="0" applyFont="1" applyBorder="1" applyAlignment="1">
      <alignment horizontal="center" vertical="center" wrapText="1"/>
    </xf>
    <xf numFmtId="0" fontId="7" fillId="0" borderId="12" xfId="0" applyFont="1" applyBorder="1" applyAlignment="1">
      <alignment horizontal="center" vertical="center" wrapText="1"/>
    </xf>
    <xf numFmtId="0" fontId="16" fillId="0" borderId="18" xfId="0" applyFont="1" applyBorder="1" applyAlignment="1">
      <alignment horizontal="center" vertical="center" wrapText="1"/>
    </xf>
    <xf numFmtId="0" fontId="8" fillId="0" borderId="14" xfId="0" applyFont="1" applyFill="1" applyBorder="1" applyAlignment="1">
      <alignment horizontal="center" wrapText="1"/>
    </xf>
    <xf numFmtId="0" fontId="8" fillId="0" borderId="15" xfId="0" applyFont="1" applyFill="1" applyBorder="1" applyAlignment="1">
      <alignment horizontal="center" wrapText="1"/>
    </xf>
    <xf numFmtId="0" fontId="8" fillId="0" borderId="16" xfId="0" applyFont="1" applyFill="1" applyBorder="1" applyAlignment="1">
      <alignment horizontal="center" wrapText="1"/>
    </xf>
    <xf numFmtId="0" fontId="6" fillId="2" borderId="14" xfId="0" applyFont="1" applyFill="1" applyBorder="1" applyAlignment="1">
      <alignment horizontal="center" wrapText="1"/>
    </xf>
    <xf numFmtId="0" fontId="6" fillId="2" borderId="15" xfId="0" applyFont="1" applyFill="1" applyBorder="1" applyAlignment="1">
      <alignment horizontal="center" wrapText="1"/>
    </xf>
    <xf numFmtId="0" fontId="6" fillId="2" borderId="16" xfId="0" applyFont="1" applyFill="1" applyBorder="1" applyAlignment="1">
      <alignment horizontal="center" wrapText="1"/>
    </xf>
    <xf numFmtId="0" fontId="13" fillId="0" borderId="14" xfId="0" applyFont="1" applyFill="1" applyBorder="1" applyAlignment="1">
      <alignment horizontal="center" vertical="center" wrapText="1"/>
    </xf>
    <xf numFmtId="0" fontId="13" fillId="0" borderId="15" xfId="0" applyFont="1" applyFill="1" applyBorder="1" applyAlignment="1">
      <alignment horizontal="center" vertical="center" wrapText="1"/>
    </xf>
    <xf numFmtId="0" fontId="13" fillId="0" borderId="16" xfId="0" applyFont="1" applyFill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9" defaultPivotStyle="PivotStyleLight16"/>
  <colors>
    <mruColors>
      <color rgb="FF66FF33"/>
      <color rgb="FF3BCCFF"/>
      <color rgb="FF00CC00"/>
      <color rgb="FF0C2282"/>
      <color rgb="FF66FFCC"/>
      <color rgb="FF99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23812</xdr:colOff>
      <xdr:row>0</xdr:row>
      <xdr:rowOff>23812</xdr:rowOff>
    </xdr:from>
    <xdr:to>
      <xdr:col>26</xdr:col>
      <xdr:colOff>11906</xdr:colOff>
      <xdr:row>86</xdr:row>
      <xdr:rowOff>11906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571B4D15-1A60-4B04-A8A4-81FC88AB94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812" y="23812"/>
          <a:ext cx="19800094" cy="1637109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23812</xdr:colOff>
      <xdr:row>0</xdr:row>
      <xdr:rowOff>11906</xdr:rowOff>
    </xdr:from>
    <xdr:to>
      <xdr:col>26</xdr:col>
      <xdr:colOff>11906</xdr:colOff>
      <xdr:row>86</xdr:row>
      <xdr:rowOff>11906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584E3B2D-5DE3-4D6A-8766-1CC9970014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812" y="11906"/>
          <a:ext cx="19800094" cy="16383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0</xdr:rowOff>
    </xdr:from>
    <xdr:to>
      <xdr:col>26</xdr:col>
      <xdr:colOff>19050</xdr:colOff>
      <xdr:row>86</xdr:row>
      <xdr:rowOff>19050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7D9BF73C-799A-4AB4-8900-C2BC11D0A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8100" y="0"/>
          <a:ext cx="19792950" cy="164020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27214</xdr:colOff>
      <xdr:row>0</xdr:row>
      <xdr:rowOff>0</xdr:rowOff>
    </xdr:from>
    <xdr:to>
      <xdr:col>26</xdr:col>
      <xdr:colOff>13606</xdr:colOff>
      <xdr:row>86</xdr:row>
      <xdr:rowOff>13606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ED0E6374-069A-4F87-B566-92341767E6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214" y="0"/>
          <a:ext cx="19798392" cy="16396606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MINUTA%20%20EMPRESA%20%20Septiembre%20202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GRAM_ALM"/>
      <sheetName val="IMPRESION_ALM"/>
      <sheetName val="CLIENTE_ALM"/>
      <sheetName val="PROGRAM_SALAD"/>
      <sheetName val="IMPRESION_SALAD"/>
      <sheetName val="CLIENTE_SALAD"/>
      <sheetName val="PROGRAM_POSTRE"/>
      <sheetName val="IMP_POSTRE"/>
      <sheetName val="CLIENTE_POSTRE"/>
      <sheetName val="PROGRAM_CENA"/>
      <sheetName val="IMP_CENA"/>
      <sheetName val="CLIENTE_CENA"/>
    </sheetNames>
    <sheetDataSet>
      <sheetData sheetId="0"/>
      <sheetData sheetId="1">
        <row r="2">
          <cell r="B2">
            <v>44802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theme/theme1.xml><?xml version="1.0" encoding="utf-8"?>
<a:theme xmlns:a="http://schemas.openxmlformats.org/drawingml/2006/main" name="Tema de Office">
  <a:themeElements>
    <a:clrScheme name="Escala de grises">
      <a:dk1>
        <a:sysClr val="windowText" lastClr="000000"/>
      </a:dk1>
      <a:lt1>
        <a:sysClr val="window" lastClr="FFFFFF"/>
      </a:lt1>
      <a:dk2>
        <a:srgbClr val="000000"/>
      </a:dk2>
      <a:lt2>
        <a:srgbClr val="F8F8F8"/>
      </a:lt2>
      <a:accent1>
        <a:srgbClr val="DDDDDD"/>
      </a:accent1>
      <a:accent2>
        <a:srgbClr val="B2B2B2"/>
      </a:accent2>
      <a:accent3>
        <a:srgbClr val="969696"/>
      </a:accent3>
      <a:accent4>
        <a:srgbClr val="808080"/>
      </a:accent4>
      <a:accent5>
        <a:srgbClr val="5F5F5F"/>
      </a:accent5>
      <a:accent6>
        <a:srgbClr val="4D4D4D"/>
      </a:accent6>
      <a:hlink>
        <a:srgbClr val="5F5F5F"/>
      </a:hlink>
      <a:folHlink>
        <a:srgbClr val="919191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3BCCFF"/>
    <pageSetUpPr fitToPage="1"/>
  </sheetPr>
  <dimension ref="A1:N38"/>
  <sheetViews>
    <sheetView zoomScale="80" zoomScaleNormal="80" zoomScalePageLayoutView="85" workbookViewId="0">
      <selection activeCell="B34" sqref="B34"/>
    </sheetView>
  </sheetViews>
  <sheetFormatPr baseColWidth="10" defaultColWidth="55.5703125" defaultRowHeight="16.5" x14ac:dyDescent="0.25"/>
  <cols>
    <col min="1" max="1" width="18.7109375" style="7" bestFit="1" customWidth="1"/>
    <col min="2" max="2" width="45.28515625" style="5" customWidth="1"/>
    <col min="3" max="3" width="4.5703125" style="5" customWidth="1"/>
    <col min="4" max="4" width="37.5703125" style="5" customWidth="1"/>
    <col min="5" max="5" width="4.5703125" style="5" customWidth="1"/>
    <col min="6" max="6" width="41.42578125" style="5" customWidth="1"/>
    <col min="7" max="7" width="4.5703125" style="5" customWidth="1"/>
    <col min="8" max="8" width="38.140625" style="5" bestFit="1" customWidth="1"/>
    <col min="9" max="9" width="4.5703125" style="5" customWidth="1"/>
    <col min="10" max="10" width="35" style="5" bestFit="1" customWidth="1"/>
    <col min="11" max="11" width="4.5703125" style="5" customWidth="1"/>
    <col min="12" max="12" width="35" style="5" hidden="1" customWidth="1"/>
    <col min="13" max="13" width="4.5703125" style="7" hidden="1" customWidth="1"/>
    <col min="14" max="16384" width="55.5703125" style="7"/>
  </cols>
  <sheetData>
    <row r="1" spans="1:13" s="5" customFormat="1" ht="19.5" customHeight="1" thickTop="1" thickBot="1" x14ac:dyDescent="0.3">
      <c r="A1" s="122" t="s">
        <v>129</v>
      </c>
      <c r="B1" s="123"/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4"/>
    </row>
    <row r="2" spans="1:13" s="5" customFormat="1" ht="18" thickTop="1" thickBot="1" x14ac:dyDescent="0.3">
      <c r="A2" s="82"/>
      <c r="B2" s="83">
        <v>44802</v>
      </c>
      <c r="C2" s="84"/>
      <c r="D2" s="83">
        <f>+B2+1</f>
        <v>44803</v>
      </c>
      <c r="E2" s="84"/>
      <c r="F2" s="83">
        <f>+D2+1</f>
        <v>44804</v>
      </c>
      <c r="G2" s="84"/>
      <c r="H2" s="83">
        <f>+F2+1</f>
        <v>44805</v>
      </c>
      <c r="I2" s="84"/>
      <c r="J2" s="83">
        <f>+H2+1</f>
        <v>44806</v>
      </c>
      <c r="K2" s="84"/>
      <c r="L2" s="83">
        <f>+J2+1</f>
        <v>44807</v>
      </c>
      <c r="M2" s="84"/>
    </row>
    <row r="3" spans="1:13" s="5" customFormat="1" x14ac:dyDescent="0.25">
      <c r="A3" s="85" t="s">
        <v>0</v>
      </c>
      <c r="B3" s="1"/>
      <c r="C3" s="2"/>
      <c r="D3" s="1"/>
      <c r="E3" s="2"/>
      <c r="F3" s="1"/>
      <c r="G3" s="2"/>
      <c r="H3" s="1" t="s">
        <v>14</v>
      </c>
      <c r="I3" s="2"/>
      <c r="J3" s="1" t="s">
        <v>16</v>
      </c>
      <c r="K3" s="2"/>
      <c r="L3" s="1" t="s">
        <v>14</v>
      </c>
      <c r="M3" s="2"/>
    </row>
    <row r="4" spans="1:13" s="5" customFormat="1" ht="29.25" x14ac:dyDescent="0.25">
      <c r="A4" s="86" t="s">
        <v>9</v>
      </c>
      <c r="B4" s="3"/>
      <c r="C4" s="3"/>
      <c r="D4" s="3"/>
      <c r="E4" s="3"/>
      <c r="F4" s="87"/>
      <c r="G4" s="3"/>
      <c r="H4" s="3" t="s">
        <v>130</v>
      </c>
      <c r="I4" s="3"/>
      <c r="J4" s="3" t="s">
        <v>211</v>
      </c>
      <c r="K4" s="3"/>
      <c r="L4" s="3" t="s">
        <v>131</v>
      </c>
      <c r="M4" s="3"/>
    </row>
    <row r="5" spans="1:13" s="5" customFormat="1" x14ac:dyDescent="0.25">
      <c r="A5" s="86" t="s">
        <v>11</v>
      </c>
      <c r="B5" s="3"/>
      <c r="C5" s="3"/>
      <c r="D5" s="3"/>
      <c r="E5" s="3"/>
      <c r="F5" s="3"/>
      <c r="G5" s="3"/>
      <c r="H5" s="3" t="s">
        <v>132</v>
      </c>
      <c r="I5" s="3"/>
      <c r="J5" s="3" t="s">
        <v>65</v>
      </c>
      <c r="K5" s="3"/>
      <c r="L5" s="3" t="s">
        <v>133</v>
      </c>
      <c r="M5" s="3"/>
    </row>
    <row r="6" spans="1:13" s="5" customFormat="1" ht="15.75" customHeight="1" x14ac:dyDescent="0.25">
      <c r="A6" s="88" t="s">
        <v>10</v>
      </c>
      <c r="B6" s="3"/>
      <c r="C6" s="3"/>
      <c r="D6" s="3"/>
      <c r="E6" s="3"/>
      <c r="F6" s="3"/>
      <c r="G6" s="3"/>
      <c r="H6" s="3" t="s">
        <v>134</v>
      </c>
      <c r="I6" s="3"/>
      <c r="J6" s="3" t="s">
        <v>102</v>
      </c>
      <c r="K6" s="3"/>
      <c r="L6" s="3" t="s">
        <v>135</v>
      </c>
      <c r="M6" s="3"/>
    </row>
    <row r="7" spans="1:13" s="5" customFormat="1" hidden="1" x14ac:dyDescent="0.25">
      <c r="A7" s="89" t="s">
        <v>8</v>
      </c>
      <c r="B7" s="3"/>
      <c r="C7" s="3"/>
      <c r="D7" s="3"/>
      <c r="E7" s="3"/>
      <c r="F7" s="3"/>
      <c r="G7" s="3"/>
      <c r="H7" s="3"/>
      <c r="I7" s="3"/>
      <c r="J7" s="3" t="s">
        <v>65</v>
      </c>
      <c r="K7" s="3"/>
      <c r="L7" s="3" t="s">
        <v>61</v>
      </c>
      <c r="M7" s="3"/>
    </row>
    <row r="8" spans="1:13" s="5" customFormat="1" ht="17.25" thickBot="1" x14ac:dyDescent="0.3">
      <c r="A8" s="90" t="s">
        <v>8</v>
      </c>
      <c r="B8" s="4"/>
      <c r="C8" s="4"/>
      <c r="D8" s="4"/>
      <c r="E8" s="4"/>
      <c r="F8" s="4"/>
      <c r="G8" s="4"/>
      <c r="H8" s="4" t="s">
        <v>215</v>
      </c>
      <c r="I8" s="4"/>
      <c r="J8" s="4" t="s">
        <v>215</v>
      </c>
      <c r="K8" s="4"/>
      <c r="L8" s="4"/>
      <c r="M8" s="4"/>
    </row>
    <row r="9" spans="1:13" s="5" customFormat="1" ht="17.25" thickBot="1" x14ac:dyDescent="0.3">
      <c r="A9" s="82"/>
      <c r="B9" s="83">
        <f>+L2+2</f>
        <v>44809</v>
      </c>
      <c r="C9" s="84"/>
      <c r="D9" s="83">
        <f>+B9+1</f>
        <v>44810</v>
      </c>
      <c r="E9" s="84"/>
      <c r="F9" s="83">
        <f>+D9+1</f>
        <v>44811</v>
      </c>
      <c r="G9" s="84"/>
      <c r="H9" s="83">
        <f>+F9+1</f>
        <v>44812</v>
      </c>
      <c r="I9" s="84"/>
      <c r="J9" s="83">
        <f>+H9+1</f>
        <v>44813</v>
      </c>
      <c r="K9" s="84"/>
      <c r="L9" s="83">
        <f>+J9+1</f>
        <v>44814</v>
      </c>
      <c r="M9" s="84"/>
    </row>
    <row r="10" spans="1:13" s="5" customFormat="1" x14ac:dyDescent="0.25">
      <c r="A10" s="85" t="s">
        <v>0</v>
      </c>
      <c r="B10" s="1" t="s">
        <v>136</v>
      </c>
      <c r="C10" s="2"/>
      <c r="D10" s="1" t="s">
        <v>13</v>
      </c>
      <c r="E10" s="2"/>
      <c r="F10" s="1" t="s">
        <v>137</v>
      </c>
      <c r="G10" s="91"/>
      <c r="H10" s="1" t="s">
        <v>138</v>
      </c>
      <c r="I10" s="92"/>
      <c r="J10" s="1" t="s">
        <v>103</v>
      </c>
      <c r="K10" s="2"/>
      <c r="L10" s="1" t="s">
        <v>104</v>
      </c>
      <c r="M10" s="2"/>
    </row>
    <row r="11" spans="1:13" s="5" customFormat="1" ht="28.5" customHeight="1" x14ac:dyDescent="0.25">
      <c r="A11" s="86" t="s">
        <v>9</v>
      </c>
      <c r="B11" s="3" t="s">
        <v>187</v>
      </c>
      <c r="C11" s="3"/>
      <c r="D11" s="3" t="s">
        <v>63</v>
      </c>
      <c r="E11" s="3"/>
      <c r="F11" s="5" t="s">
        <v>188</v>
      </c>
      <c r="G11" s="3"/>
      <c r="H11" s="3" t="s">
        <v>139</v>
      </c>
      <c r="I11" s="3"/>
      <c r="J11" s="3" t="s">
        <v>212</v>
      </c>
      <c r="K11" s="3"/>
      <c r="L11" s="3" t="s">
        <v>140</v>
      </c>
      <c r="M11" s="3"/>
    </row>
    <row r="12" spans="1:13" s="5" customFormat="1" ht="22.5" customHeight="1" x14ac:dyDescent="0.25">
      <c r="A12" s="86" t="s">
        <v>11</v>
      </c>
      <c r="B12" s="93" t="s">
        <v>141</v>
      </c>
      <c r="C12" s="3"/>
      <c r="D12" s="87" t="s">
        <v>196</v>
      </c>
      <c r="E12" s="3"/>
      <c r="F12" s="3" t="s">
        <v>197</v>
      </c>
      <c r="G12" s="3"/>
      <c r="H12" s="3" t="s">
        <v>142</v>
      </c>
      <c r="I12" s="3"/>
      <c r="J12" s="3" t="s">
        <v>186</v>
      </c>
      <c r="K12" s="3"/>
      <c r="L12" s="3" t="s">
        <v>143</v>
      </c>
      <c r="M12" s="3"/>
    </row>
    <row r="13" spans="1:13" s="5" customFormat="1" ht="15.75" customHeight="1" x14ac:dyDescent="0.25">
      <c r="A13" s="88" t="s">
        <v>10</v>
      </c>
      <c r="B13" s="3" t="s">
        <v>144</v>
      </c>
      <c r="C13" s="3"/>
      <c r="D13" s="3" t="s">
        <v>123</v>
      </c>
      <c r="E13" s="3"/>
      <c r="F13" s="3" t="s">
        <v>12</v>
      </c>
      <c r="G13" s="3"/>
      <c r="H13" s="3" t="s">
        <v>15</v>
      </c>
      <c r="I13" s="3"/>
      <c r="J13" s="3" t="s">
        <v>116</v>
      </c>
      <c r="K13" s="3"/>
      <c r="L13" s="3" t="s">
        <v>145</v>
      </c>
      <c r="M13" s="3"/>
    </row>
    <row r="14" spans="1:13" s="5" customFormat="1" hidden="1" x14ac:dyDescent="0.25">
      <c r="A14" s="89" t="s">
        <v>8</v>
      </c>
      <c r="B14" s="3" t="s">
        <v>76</v>
      </c>
      <c r="C14" s="3"/>
      <c r="D14" s="3" t="s">
        <v>62</v>
      </c>
      <c r="E14" s="3"/>
      <c r="F14" s="3" t="s">
        <v>64</v>
      </c>
      <c r="G14" s="3"/>
      <c r="H14" s="3" t="s">
        <v>78</v>
      </c>
      <c r="I14" s="3"/>
      <c r="J14" s="3" t="s">
        <v>66</v>
      </c>
      <c r="K14" s="3"/>
      <c r="L14" s="3" t="s">
        <v>61</v>
      </c>
      <c r="M14" s="3"/>
    </row>
    <row r="15" spans="1:13" s="5" customFormat="1" ht="17.25" thickBot="1" x14ac:dyDescent="0.3">
      <c r="A15" s="90" t="s">
        <v>8</v>
      </c>
      <c r="B15" s="4" t="s">
        <v>215</v>
      </c>
      <c r="C15" s="4"/>
      <c r="D15" s="4" t="s">
        <v>215</v>
      </c>
      <c r="E15" s="4"/>
      <c r="F15" s="4" t="s">
        <v>215</v>
      </c>
      <c r="G15" s="4"/>
      <c r="H15" s="4" t="s">
        <v>215</v>
      </c>
      <c r="I15" s="4"/>
      <c r="J15" s="4" t="s">
        <v>215</v>
      </c>
      <c r="K15" s="4"/>
      <c r="L15" s="4"/>
      <c r="M15" s="4"/>
    </row>
    <row r="16" spans="1:13" s="5" customFormat="1" ht="17.25" thickBot="1" x14ac:dyDescent="0.3">
      <c r="A16" s="82"/>
      <c r="B16" s="83">
        <f>L9+2</f>
        <v>44816</v>
      </c>
      <c r="C16" s="84"/>
      <c r="D16" s="83">
        <f>+B16+1</f>
        <v>44817</v>
      </c>
      <c r="E16" s="84"/>
      <c r="F16" s="83">
        <f>+D16+1</f>
        <v>44818</v>
      </c>
      <c r="G16" s="84"/>
      <c r="H16" s="83">
        <f>+F16+1</f>
        <v>44819</v>
      </c>
      <c r="I16" s="84"/>
      <c r="J16" s="94">
        <f>+H16+1</f>
        <v>44820</v>
      </c>
      <c r="K16" s="84"/>
      <c r="L16" s="95">
        <f>+J16+1</f>
        <v>44821</v>
      </c>
      <c r="M16" s="84"/>
    </row>
    <row r="17" spans="1:13" s="5" customFormat="1" x14ac:dyDescent="0.25">
      <c r="A17" s="85" t="s">
        <v>0</v>
      </c>
      <c r="B17" s="1" t="s">
        <v>118</v>
      </c>
      <c r="C17" s="2"/>
      <c r="D17" s="1" t="s">
        <v>146</v>
      </c>
      <c r="E17" s="2"/>
      <c r="F17" s="1" t="s">
        <v>147</v>
      </c>
      <c r="G17" s="2"/>
      <c r="H17" s="1" t="s">
        <v>148</v>
      </c>
      <c r="I17" s="2"/>
      <c r="J17" s="1"/>
      <c r="K17" s="2"/>
      <c r="L17" s="1" t="s">
        <v>149</v>
      </c>
      <c r="M17" s="2"/>
    </row>
    <row r="18" spans="1:13" s="5" customFormat="1" ht="16.5" customHeight="1" x14ac:dyDescent="0.25">
      <c r="A18" s="86" t="s">
        <v>9</v>
      </c>
      <c r="B18" s="3" t="s">
        <v>189</v>
      </c>
      <c r="C18" s="3"/>
      <c r="D18" s="3" t="s">
        <v>150</v>
      </c>
      <c r="E18" s="3"/>
      <c r="F18" s="3" t="s">
        <v>151</v>
      </c>
      <c r="G18" s="3"/>
      <c r="H18" s="96" t="s">
        <v>152</v>
      </c>
      <c r="I18" s="3"/>
      <c r="J18" s="3"/>
      <c r="K18" s="3"/>
      <c r="L18" s="3" t="s">
        <v>153</v>
      </c>
      <c r="M18" s="3"/>
    </row>
    <row r="19" spans="1:13" s="5" customFormat="1" ht="27.75" customHeight="1" x14ac:dyDescent="0.25">
      <c r="A19" s="86" t="s">
        <v>11</v>
      </c>
      <c r="B19" s="3" t="s">
        <v>154</v>
      </c>
      <c r="C19" s="3"/>
      <c r="D19" s="3" t="s">
        <v>155</v>
      </c>
      <c r="E19" s="3"/>
      <c r="F19" s="3" t="s">
        <v>156</v>
      </c>
      <c r="G19" s="3"/>
      <c r="H19" s="97" t="s">
        <v>157</v>
      </c>
      <c r="I19" s="3"/>
      <c r="J19" s="97" t="s">
        <v>70</v>
      </c>
      <c r="K19" s="3"/>
      <c r="L19" s="3" t="s">
        <v>139</v>
      </c>
      <c r="M19" s="3"/>
    </row>
    <row r="20" spans="1:13" s="5" customFormat="1" ht="15.75" customHeight="1" x14ac:dyDescent="0.25">
      <c r="A20" s="88" t="s">
        <v>10</v>
      </c>
      <c r="B20" s="3" t="s">
        <v>158</v>
      </c>
      <c r="C20" s="3"/>
      <c r="D20" s="3" t="s">
        <v>159</v>
      </c>
      <c r="E20" s="3"/>
      <c r="F20" s="3" t="s">
        <v>115</v>
      </c>
      <c r="G20" s="3"/>
      <c r="H20" s="97" t="s">
        <v>160</v>
      </c>
      <c r="I20" s="3"/>
      <c r="J20" s="3"/>
      <c r="K20" s="3"/>
      <c r="L20" s="3" t="s">
        <v>161</v>
      </c>
      <c r="M20" s="3"/>
    </row>
    <row r="21" spans="1:13" s="5" customFormat="1" ht="29.25" hidden="1" x14ac:dyDescent="0.25">
      <c r="A21" s="89" t="s">
        <v>8</v>
      </c>
      <c r="B21" s="3" t="s">
        <v>67</v>
      </c>
      <c r="C21" s="3"/>
      <c r="D21" s="3" t="s">
        <v>68</v>
      </c>
      <c r="E21" s="3"/>
      <c r="F21" s="3" t="s">
        <v>69</v>
      </c>
      <c r="G21" s="3"/>
      <c r="H21" s="3" t="s">
        <v>71</v>
      </c>
      <c r="I21" s="3"/>
      <c r="J21" s="3"/>
      <c r="K21" s="3"/>
      <c r="L21" s="3"/>
      <c r="M21" s="3"/>
    </row>
    <row r="22" spans="1:13" s="5" customFormat="1" ht="17.25" thickBot="1" x14ac:dyDescent="0.3">
      <c r="A22" s="90" t="s">
        <v>8</v>
      </c>
      <c r="B22" s="4" t="s">
        <v>215</v>
      </c>
      <c r="C22" s="4"/>
      <c r="D22" s="4" t="s">
        <v>215</v>
      </c>
      <c r="E22" s="4"/>
      <c r="F22" s="4" t="s">
        <v>215</v>
      </c>
      <c r="G22" s="4"/>
      <c r="H22" s="4" t="s">
        <v>215</v>
      </c>
      <c r="I22" s="4"/>
      <c r="J22" s="4" t="s">
        <v>215</v>
      </c>
      <c r="K22" s="4"/>
      <c r="L22" s="4"/>
      <c r="M22" s="4"/>
    </row>
    <row r="23" spans="1:13" s="5" customFormat="1" ht="17.25" thickBot="1" x14ac:dyDescent="0.3">
      <c r="A23" s="82"/>
      <c r="B23" s="98">
        <f>L16+2</f>
        <v>44823</v>
      </c>
      <c r="C23" s="84"/>
      <c r="D23" s="95">
        <f>B23+1</f>
        <v>44824</v>
      </c>
      <c r="E23" s="84"/>
      <c r="F23" s="83">
        <f>D23+1</f>
        <v>44825</v>
      </c>
      <c r="G23" s="84"/>
      <c r="H23" s="83">
        <f>F23+1</f>
        <v>44826</v>
      </c>
      <c r="I23" s="84"/>
      <c r="J23" s="83">
        <f>H23+1</f>
        <v>44827</v>
      </c>
      <c r="K23" s="84"/>
      <c r="L23" s="83">
        <f>J23+1</f>
        <v>44828</v>
      </c>
      <c r="M23" s="84"/>
    </row>
    <row r="24" spans="1:13" s="6" customFormat="1" x14ac:dyDescent="0.25">
      <c r="A24" s="85" t="s">
        <v>0</v>
      </c>
      <c r="B24" s="99"/>
      <c r="C24" s="91"/>
      <c r="D24" s="100" t="s">
        <v>13</v>
      </c>
      <c r="E24" s="92"/>
      <c r="F24" s="1" t="s">
        <v>162</v>
      </c>
      <c r="G24" s="2"/>
      <c r="H24" s="1" t="s">
        <v>119</v>
      </c>
      <c r="I24" s="2"/>
      <c r="J24" s="1" t="s">
        <v>122</v>
      </c>
      <c r="K24" s="2"/>
      <c r="L24" s="1" t="s">
        <v>72</v>
      </c>
      <c r="M24" s="2"/>
    </row>
    <row r="25" spans="1:13" ht="29.25" customHeight="1" x14ac:dyDescent="0.25">
      <c r="A25" s="86" t="s">
        <v>9</v>
      </c>
      <c r="B25" s="97" t="s">
        <v>70</v>
      </c>
      <c r="C25" s="101"/>
      <c r="D25" s="102" t="s">
        <v>216</v>
      </c>
      <c r="E25" s="103"/>
      <c r="F25" s="3" t="s">
        <v>190</v>
      </c>
      <c r="G25" s="3"/>
      <c r="H25" s="3" t="s">
        <v>163</v>
      </c>
      <c r="I25" s="3"/>
      <c r="J25" s="3" t="s">
        <v>213</v>
      </c>
      <c r="K25" s="3"/>
      <c r="L25" s="3" t="s">
        <v>164</v>
      </c>
      <c r="M25" s="3"/>
    </row>
    <row r="26" spans="1:13" ht="23.25" customHeight="1" x14ac:dyDescent="0.25">
      <c r="A26" s="86" t="s">
        <v>11</v>
      </c>
      <c r="B26" s="3"/>
      <c r="C26" s="101"/>
      <c r="D26" s="104" t="s">
        <v>105</v>
      </c>
      <c r="E26" s="103"/>
      <c r="F26" s="3" t="s">
        <v>198</v>
      </c>
      <c r="G26" s="3"/>
      <c r="H26" s="3" t="s">
        <v>165</v>
      </c>
      <c r="I26" s="3"/>
      <c r="J26" s="3" t="s">
        <v>194</v>
      </c>
      <c r="K26" s="3"/>
      <c r="L26" s="3" t="s">
        <v>105</v>
      </c>
      <c r="M26" s="3"/>
    </row>
    <row r="27" spans="1:13" ht="14.25" customHeight="1" x14ac:dyDescent="0.25">
      <c r="A27" s="88" t="s">
        <v>10</v>
      </c>
      <c r="B27" s="3"/>
      <c r="C27" s="101"/>
      <c r="D27" s="104" t="s">
        <v>121</v>
      </c>
      <c r="E27" s="103"/>
      <c r="F27" s="3" t="s">
        <v>166</v>
      </c>
      <c r="G27" s="3"/>
      <c r="H27" s="3" t="s">
        <v>167</v>
      </c>
      <c r="I27" s="3"/>
      <c r="J27" s="3" t="s">
        <v>168</v>
      </c>
      <c r="K27" s="3"/>
      <c r="L27" s="3" t="s">
        <v>120</v>
      </c>
      <c r="M27" s="3"/>
    </row>
    <row r="28" spans="1:13" ht="22.5" hidden="1" customHeight="1" x14ac:dyDescent="0.25">
      <c r="A28" s="89" t="s">
        <v>8</v>
      </c>
      <c r="B28" s="105"/>
      <c r="C28" s="101"/>
      <c r="D28" s="104"/>
      <c r="E28" s="103"/>
      <c r="F28" s="3" t="s">
        <v>74</v>
      </c>
      <c r="G28" s="3"/>
      <c r="H28" s="3" t="s">
        <v>77</v>
      </c>
      <c r="I28" s="3"/>
      <c r="J28" s="3" t="s">
        <v>75</v>
      </c>
      <c r="K28" s="3"/>
      <c r="L28" s="3" t="s">
        <v>73</v>
      </c>
      <c r="M28" s="3"/>
    </row>
    <row r="29" spans="1:13" ht="17.25" thickBot="1" x14ac:dyDescent="0.3">
      <c r="A29" s="90" t="s">
        <v>8</v>
      </c>
      <c r="B29" s="4"/>
      <c r="C29" s="4"/>
      <c r="D29" s="4" t="s">
        <v>215</v>
      </c>
      <c r="E29" s="4"/>
      <c r="F29" s="4" t="s">
        <v>215</v>
      </c>
      <c r="G29" s="4"/>
      <c r="H29" s="4" t="s">
        <v>215</v>
      </c>
      <c r="I29" s="4"/>
      <c r="J29" s="4" t="s">
        <v>215</v>
      </c>
      <c r="K29" s="4"/>
      <c r="L29" s="4"/>
      <c r="M29" s="4"/>
    </row>
    <row r="30" spans="1:13" s="8" customFormat="1" ht="17.25" thickBot="1" x14ac:dyDescent="0.3">
      <c r="A30" s="82"/>
      <c r="B30" s="95" t="s">
        <v>169</v>
      </c>
      <c r="C30" s="84"/>
      <c r="D30" s="83" t="s">
        <v>170</v>
      </c>
      <c r="E30" s="106"/>
      <c r="F30" s="107" t="s">
        <v>171</v>
      </c>
      <c r="G30" s="108"/>
      <c r="H30" s="83" t="s">
        <v>172</v>
      </c>
      <c r="I30" s="84"/>
      <c r="J30" s="83" t="s">
        <v>173</v>
      </c>
      <c r="K30" s="84"/>
      <c r="L30" s="83"/>
      <c r="M30" s="84"/>
    </row>
    <row r="31" spans="1:13" s="8" customFormat="1" x14ac:dyDescent="0.25">
      <c r="A31" s="85" t="s">
        <v>0</v>
      </c>
      <c r="B31" s="1" t="s">
        <v>174</v>
      </c>
      <c r="C31" s="2"/>
      <c r="D31" s="109" t="s">
        <v>175</v>
      </c>
      <c r="E31" s="91"/>
      <c r="F31" s="109" t="s">
        <v>176</v>
      </c>
      <c r="G31" s="110"/>
      <c r="H31" s="109" t="s">
        <v>177</v>
      </c>
      <c r="I31" s="110"/>
      <c r="J31" s="109" t="s">
        <v>178</v>
      </c>
      <c r="K31" s="92"/>
      <c r="L31" s="111"/>
      <c r="M31" s="2"/>
    </row>
    <row r="32" spans="1:13" s="8" customFormat="1" ht="22.5" customHeight="1" x14ac:dyDescent="0.25">
      <c r="A32" s="86" t="s">
        <v>9</v>
      </c>
      <c r="B32" s="3" t="s">
        <v>217</v>
      </c>
      <c r="C32" s="3"/>
      <c r="D32" s="3" t="s">
        <v>191</v>
      </c>
      <c r="E32" s="101"/>
      <c r="F32" s="109" t="s">
        <v>192</v>
      </c>
      <c r="G32" s="112"/>
      <c r="H32" s="109" t="s">
        <v>179</v>
      </c>
      <c r="I32" s="112"/>
      <c r="J32" s="109" t="s">
        <v>214</v>
      </c>
      <c r="K32" s="103"/>
      <c r="L32" s="111"/>
      <c r="M32" s="3"/>
    </row>
    <row r="33" spans="1:14" s="8" customFormat="1" x14ac:dyDescent="0.25">
      <c r="A33" s="86" t="s">
        <v>11</v>
      </c>
      <c r="B33" s="93" t="s">
        <v>180</v>
      </c>
      <c r="C33" s="3"/>
      <c r="D33" s="3" t="s">
        <v>181</v>
      </c>
      <c r="E33" s="101"/>
      <c r="F33" s="109" t="s">
        <v>193</v>
      </c>
      <c r="G33" s="112"/>
      <c r="H33" s="109" t="s">
        <v>117</v>
      </c>
      <c r="I33" s="112"/>
      <c r="J33" s="109" t="s">
        <v>195</v>
      </c>
      <c r="K33" s="103"/>
      <c r="L33" s="111"/>
      <c r="M33" s="3"/>
    </row>
    <row r="34" spans="1:14" s="8" customFormat="1" x14ac:dyDescent="0.25">
      <c r="A34" s="88" t="s">
        <v>10</v>
      </c>
      <c r="B34" s="3" t="s">
        <v>182</v>
      </c>
      <c r="C34" s="3"/>
      <c r="D34" s="3" t="s">
        <v>183</v>
      </c>
      <c r="E34" s="101"/>
      <c r="F34" s="109" t="s">
        <v>12</v>
      </c>
      <c r="G34" s="112"/>
      <c r="H34" s="109" t="s">
        <v>184</v>
      </c>
      <c r="I34" s="112"/>
      <c r="J34" s="109" t="s">
        <v>185</v>
      </c>
      <c r="K34" s="103"/>
      <c r="L34" s="111"/>
      <c r="M34" s="3"/>
    </row>
    <row r="35" spans="1:14" s="8" customFormat="1" ht="0.75" customHeight="1" x14ac:dyDescent="0.25">
      <c r="A35" s="89" t="s">
        <v>8</v>
      </c>
      <c r="B35" s="3"/>
      <c r="C35" s="3"/>
      <c r="D35" s="3" t="s">
        <v>78</v>
      </c>
      <c r="E35" s="3"/>
      <c r="F35" s="113"/>
      <c r="G35" s="3"/>
      <c r="H35" s="113"/>
      <c r="I35" s="3"/>
      <c r="J35" s="113"/>
      <c r="K35" s="3"/>
      <c r="L35" s="3"/>
      <c r="M35" s="3"/>
    </row>
    <row r="36" spans="1:14" s="8" customFormat="1" ht="17.25" thickBot="1" x14ac:dyDescent="0.3">
      <c r="A36" s="90" t="s">
        <v>8</v>
      </c>
      <c r="B36" s="4" t="s">
        <v>215</v>
      </c>
      <c r="C36" s="4"/>
      <c r="D36" s="4" t="s">
        <v>215</v>
      </c>
      <c r="E36" s="4"/>
      <c r="F36" s="4" t="s">
        <v>215</v>
      </c>
      <c r="G36" s="4"/>
      <c r="H36" s="4" t="s">
        <v>215</v>
      </c>
      <c r="I36" s="4"/>
      <c r="J36" s="4" t="s">
        <v>215</v>
      </c>
      <c r="K36" s="4"/>
      <c r="L36" s="4"/>
      <c r="M36" s="111"/>
    </row>
    <row r="37" spans="1:14" ht="18" x14ac:dyDescent="0.25">
      <c r="A37" s="114"/>
      <c r="B37" s="114"/>
      <c r="C37" s="114"/>
      <c r="D37" s="114"/>
      <c r="E37" s="114"/>
      <c r="F37" s="115"/>
      <c r="G37" s="115"/>
      <c r="H37" s="115"/>
      <c r="I37" s="115"/>
      <c r="J37" s="116"/>
      <c r="K37" s="116"/>
      <c r="L37" s="116"/>
      <c r="M37" s="115"/>
      <c r="N37" s="8"/>
    </row>
    <row r="38" spans="1:14" s="8" customFormat="1" x14ac:dyDescent="0.25">
      <c r="B38" s="11"/>
      <c r="C38" s="11"/>
      <c r="D38" s="11"/>
      <c r="E38" s="11"/>
      <c r="F38" s="11"/>
      <c r="G38" s="11"/>
      <c r="H38" s="11"/>
      <c r="I38" s="11"/>
      <c r="J38" s="11"/>
      <c r="K38" s="11"/>
      <c r="L38" s="11"/>
    </row>
  </sheetData>
  <mergeCells count="1">
    <mergeCell ref="A1:M1"/>
  </mergeCells>
  <pageMargins left="0" right="0" top="0.55118110236220474" bottom="0.55118110236220474" header="0.31496062992125984" footer="0.31496062992125984"/>
  <pageSetup scale="56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  <pageSetUpPr fitToPage="1"/>
  </sheetPr>
  <dimension ref="A1:N28"/>
  <sheetViews>
    <sheetView zoomScale="70" zoomScaleNormal="70" zoomScalePageLayoutView="85" workbookViewId="0">
      <selection sqref="A1:M1"/>
    </sheetView>
  </sheetViews>
  <sheetFormatPr baseColWidth="10" defaultColWidth="55.5703125" defaultRowHeight="18" x14ac:dyDescent="0.25"/>
  <cols>
    <col min="1" max="1" width="12.5703125" style="37" customWidth="1"/>
    <col min="2" max="2" width="49.42578125" style="22" bestFit="1" customWidth="1"/>
    <col min="3" max="3" width="4.5703125" style="22" hidden="1" customWidth="1"/>
    <col min="4" max="4" width="48.85546875" style="22" customWidth="1"/>
    <col min="5" max="5" width="4.5703125" style="22" hidden="1" customWidth="1"/>
    <col min="6" max="6" width="51" style="22" bestFit="1" customWidth="1"/>
    <col min="7" max="7" width="4.5703125" style="22" hidden="1" customWidth="1"/>
    <col min="8" max="8" width="49.7109375" style="22" bestFit="1" customWidth="1"/>
    <col min="9" max="9" width="4.5703125" style="22" hidden="1" customWidth="1"/>
    <col min="10" max="10" width="44.7109375" style="22" customWidth="1"/>
    <col min="11" max="11" width="4.5703125" style="22" hidden="1" customWidth="1"/>
    <col min="12" max="12" width="44.7109375" style="22" hidden="1" customWidth="1"/>
    <col min="13" max="13" width="4.5703125" style="37" hidden="1" customWidth="1"/>
    <col min="14" max="16384" width="55.5703125" style="37"/>
  </cols>
  <sheetData>
    <row r="1" spans="1:13" s="22" customFormat="1" ht="24.75" thickTop="1" thickBot="1" x14ac:dyDescent="0.3">
      <c r="A1" s="128" t="e">
        <f>+#REF!</f>
        <v>#REF!</v>
      </c>
      <c r="B1" s="129"/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30"/>
    </row>
    <row r="2" spans="1:13" s="22" customFormat="1" ht="30" customHeight="1" thickTop="1" thickBot="1" x14ac:dyDescent="0.3">
      <c r="A2" s="36"/>
      <c r="B2" s="23">
        <f>+IMPRESION_ALM!B2</f>
        <v>44802</v>
      </c>
      <c r="C2" s="24"/>
      <c r="D2" s="23">
        <f>+B2+1</f>
        <v>44803</v>
      </c>
      <c r="E2" s="24"/>
      <c r="F2" s="23">
        <f>+D2+1</f>
        <v>44804</v>
      </c>
      <c r="G2" s="24"/>
      <c r="H2" s="23">
        <f>+F2+1</f>
        <v>44805</v>
      </c>
      <c r="I2" s="24"/>
      <c r="J2" s="23">
        <f>+H2+1</f>
        <v>44806</v>
      </c>
      <c r="K2" s="24"/>
      <c r="L2" s="23">
        <f>+J2+1</f>
        <v>44807</v>
      </c>
      <c r="M2" s="24"/>
    </row>
    <row r="3" spans="1:13" s="22" customFormat="1" ht="30" customHeight="1" x14ac:dyDescent="0.25">
      <c r="A3" s="44" t="e">
        <f>+#REF!</f>
        <v>#REF!</v>
      </c>
      <c r="B3" s="26" t="e">
        <f>+#REF!</f>
        <v>#REF!</v>
      </c>
      <c r="C3" s="27" t="e">
        <f>+#REF!</f>
        <v>#REF!</v>
      </c>
      <c r="D3" s="26" t="e">
        <f>+#REF!</f>
        <v>#REF!</v>
      </c>
      <c r="E3" s="27" t="e">
        <f>+#REF!</f>
        <v>#REF!</v>
      </c>
      <c r="F3" s="26" t="e">
        <f>+#REF!</f>
        <v>#REF!</v>
      </c>
      <c r="G3" s="27" t="e">
        <f>+#REF!</f>
        <v>#REF!</v>
      </c>
      <c r="H3" s="26" t="e">
        <f>+#REF!</f>
        <v>#REF!</v>
      </c>
      <c r="I3" s="27" t="e">
        <f>+#REF!</f>
        <v>#REF!</v>
      </c>
      <c r="J3" s="26" t="e">
        <f>+#REF!</f>
        <v>#REF!</v>
      </c>
      <c r="K3" s="27"/>
      <c r="L3" s="26"/>
      <c r="M3" s="27"/>
    </row>
    <row r="4" spans="1:13" s="22" customFormat="1" ht="30" customHeight="1" x14ac:dyDescent="0.25">
      <c r="A4" s="45" t="e">
        <f>+#REF!</f>
        <v>#REF!</v>
      </c>
      <c r="B4" s="29" t="e">
        <f>+#REF!</f>
        <v>#REF!</v>
      </c>
      <c r="C4" s="30" t="e">
        <f>+#REF!</f>
        <v>#REF!</v>
      </c>
      <c r="D4" s="29" t="e">
        <f>+#REF!</f>
        <v>#REF!</v>
      </c>
      <c r="E4" s="30" t="e">
        <f>+#REF!</f>
        <v>#REF!</v>
      </c>
      <c r="F4" s="29" t="e">
        <f>+#REF!</f>
        <v>#REF!</v>
      </c>
      <c r="G4" s="30" t="e">
        <f>+#REF!</f>
        <v>#REF!</v>
      </c>
      <c r="H4" s="29" t="e">
        <f>+#REF!</f>
        <v>#REF!</v>
      </c>
      <c r="I4" s="30" t="e">
        <f>+#REF!</f>
        <v>#REF!</v>
      </c>
      <c r="J4" s="29" t="e">
        <f>+#REF!</f>
        <v>#REF!</v>
      </c>
      <c r="K4" s="30"/>
      <c r="L4" s="29"/>
      <c r="M4" s="30"/>
    </row>
    <row r="5" spans="1:13" s="22" customFormat="1" ht="30" customHeight="1" x14ac:dyDescent="0.25">
      <c r="A5" s="46" t="e">
        <f>+#REF!</f>
        <v>#REF!</v>
      </c>
      <c r="B5" s="40" t="e">
        <f>+#REF!</f>
        <v>#REF!</v>
      </c>
      <c r="C5" s="41" t="e">
        <f>+#REF!</f>
        <v>#REF!</v>
      </c>
      <c r="D5" s="40" t="e">
        <f>+#REF!</f>
        <v>#REF!</v>
      </c>
      <c r="E5" s="41" t="e">
        <f>+#REF!</f>
        <v>#REF!</v>
      </c>
      <c r="F5" s="40" t="e">
        <f>+#REF!</f>
        <v>#REF!</v>
      </c>
      <c r="G5" s="41" t="e">
        <f>+#REF!</f>
        <v>#REF!</v>
      </c>
      <c r="H5" s="40" t="e">
        <f>+#REF!</f>
        <v>#REF!</v>
      </c>
      <c r="I5" s="41" t="e">
        <f>+#REF!</f>
        <v>#REF!</v>
      </c>
      <c r="J5" s="40" t="e">
        <f>+#REF!</f>
        <v>#REF!</v>
      </c>
      <c r="K5" s="41"/>
      <c r="L5" s="40"/>
      <c r="M5" s="41"/>
    </row>
    <row r="6" spans="1:13" s="22" customFormat="1" ht="30" customHeight="1" thickBot="1" x14ac:dyDescent="0.3">
      <c r="A6" s="47" t="e">
        <f>+#REF!</f>
        <v>#REF!</v>
      </c>
      <c r="B6" s="32" t="e">
        <f>+#REF!</f>
        <v>#REF!</v>
      </c>
      <c r="C6" s="32" t="e">
        <f>+#REF!</f>
        <v>#REF!</v>
      </c>
      <c r="D6" s="32" t="e">
        <f>+#REF!</f>
        <v>#REF!</v>
      </c>
      <c r="E6" s="32" t="e">
        <f>+#REF!</f>
        <v>#REF!</v>
      </c>
      <c r="F6" s="32" t="e">
        <f>+#REF!</f>
        <v>#REF!</v>
      </c>
      <c r="G6" s="32" t="e">
        <f>+#REF!</f>
        <v>#REF!</v>
      </c>
      <c r="H6" s="32" t="e">
        <f>+#REF!</f>
        <v>#REF!</v>
      </c>
      <c r="I6" s="32" t="e">
        <f>+#REF!</f>
        <v>#REF!</v>
      </c>
      <c r="J6" s="32" t="e">
        <f>+#REF!</f>
        <v>#REF!</v>
      </c>
      <c r="K6" s="32"/>
      <c r="L6" s="32"/>
      <c r="M6" s="32"/>
    </row>
    <row r="7" spans="1:13" s="22" customFormat="1" ht="30" customHeight="1" thickBot="1" x14ac:dyDescent="0.3">
      <c r="A7" s="36"/>
      <c r="B7" s="23">
        <f>+L2+2</f>
        <v>44809</v>
      </c>
      <c r="C7" s="24"/>
      <c r="D7" s="23">
        <f>+B7+1</f>
        <v>44810</v>
      </c>
      <c r="E7" s="24"/>
      <c r="F7" s="23">
        <f>+D7+1</f>
        <v>44811</v>
      </c>
      <c r="G7" s="24"/>
      <c r="H7" s="23">
        <f>+F7+1</f>
        <v>44812</v>
      </c>
      <c r="I7" s="24"/>
      <c r="J7" s="23">
        <f>+H7+1</f>
        <v>44813</v>
      </c>
      <c r="K7" s="24"/>
      <c r="L7" s="23">
        <f>+J7+1</f>
        <v>44814</v>
      </c>
      <c r="M7" s="24"/>
    </row>
    <row r="8" spans="1:13" s="22" customFormat="1" ht="30" customHeight="1" x14ac:dyDescent="0.25">
      <c r="A8" s="44" t="e">
        <f>+#REF!</f>
        <v>#REF!</v>
      </c>
      <c r="B8" s="26" t="e">
        <f>+#REF!</f>
        <v>#REF!</v>
      </c>
      <c r="C8" s="27" t="e">
        <f>+#REF!</f>
        <v>#REF!</v>
      </c>
      <c r="D8" s="26" t="e">
        <f>+#REF!</f>
        <v>#REF!</v>
      </c>
      <c r="E8" s="27" t="e">
        <f>+#REF!</f>
        <v>#REF!</v>
      </c>
      <c r="F8" s="26" t="e">
        <f>+#REF!</f>
        <v>#REF!</v>
      </c>
      <c r="G8" s="27" t="e">
        <f>+#REF!</f>
        <v>#REF!</v>
      </c>
      <c r="H8" s="26" t="e">
        <f>+#REF!</f>
        <v>#REF!</v>
      </c>
      <c r="I8" s="27" t="e">
        <f>+#REF!</f>
        <v>#REF!</v>
      </c>
      <c r="J8" s="26" t="e">
        <f>+#REF!</f>
        <v>#REF!</v>
      </c>
      <c r="K8" s="27"/>
      <c r="L8" s="26"/>
      <c r="M8" s="27"/>
    </row>
    <row r="9" spans="1:13" s="22" customFormat="1" ht="30" customHeight="1" x14ac:dyDescent="0.25">
      <c r="A9" s="45" t="e">
        <f>+#REF!</f>
        <v>#REF!</v>
      </c>
      <c r="B9" s="29" t="e">
        <f>+#REF!</f>
        <v>#REF!</v>
      </c>
      <c r="C9" s="30" t="e">
        <f>+#REF!</f>
        <v>#REF!</v>
      </c>
      <c r="D9" s="29" t="e">
        <f>+#REF!</f>
        <v>#REF!</v>
      </c>
      <c r="E9" s="30" t="e">
        <f>+#REF!</f>
        <v>#REF!</v>
      </c>
      <c r="F9" s="29" t="e">
        <f>+#REF!</f>
        <v>#REF!</v>
      </c>
      <c r="G9" s="30" t="e">
        <f>+#REF!</f>
        <v>#REF!</v>
      </c>
      <c r="H9" s="29" t="e">
        <f>+#REF!</f>
        <v>#REF!</v>
      </c>
      <c r="I9" s="30" t="e">
        <f>+#REF!</f>
        <v>#REF!</v>
      </c>
      <c r="J9" s="29" t="e">
        <f>+#REF!</f>
        <v>#REF!</v>
      </c>
      <c r="K9" s="30"/>
      <c r="L9" s="29"/>
      <c r="M9" s="30"/>
    </row>
    <row r="10" spans="1:13" s="22" customFormat="1" ht="30" customHeight="1" x14ac:dyDescent="0.25">
      <c r="A10" s="46" t="e">
        <f>+#REF!</f>
        <v>#REF!</v>
      </c>
      <c r="B10" s="40" t="e">
        <f>+#REF!</f>
        <v>#REF!</v>
      </c>
      <c r="C10" s="41" t="e">
        <f>+#REF!</f>
        <v>#REF!</v>
      </c>
      <c r="D10" s="40" t="e">
        <f>+#REF!</f>
        <v>#REF!</v>
      </c>
      <c r="E10" s="41" t="e">
        <f>+#REF!</f>
        <v>#REF!</v>
      </c>
      <c r="F10" s="40" t="e">
        <f>+#REF!</f>
        <v>#REF!</v>
      </c>
      <c r="G10" s="41" t="e">
        <f>+#REF!</f>
        <v>#REF!</v>
      </c>
      <c r="H10" s="40" t="e">
        <f>+#REF!</f>
        <v>#REF!</v>
      </c>
      <c r="I10" s="41" t="e">
        <f>+#REF!</f>
        <v>#REF!</v>
      </c>
      <c r="J10" s="40" t="e">
        <f>+#REF!</f>
        <v>#REF!</v>
      </c>
      <c r="K10" s="41"/>
      <c r="L10" s="40"/>
      <c r="M10" s="41"/>
    </row>
    <row r="11" spans="1:13" s="22" customFormat="1" ht="30" customHeight="1" thickBot="1" x14ac:dyDescent="0.3">
      <c r="A11" s="47" t="e">
        <f>+#REF!</f>
        <v>#REF!</v>
      </c>
      <c r="B11" s="32" t="e">
        <f>+#REF!</f>
        <v>#REF!</v>
      </c>
      <c r="C11" s="32" t="e">
        <f>+#REF!</f>
        <v>#REF!</v>
      </c>
      <c r="D11" s="32" t="e">
        <f>+#REF!</f>
        <v>#REF!</v>
      </c>
      <c r="E11" s="32" t="e">
        <f>+#REF!</f>
        <v>#REF!</v>
      </c>
      <c r="F11" s="32" t="e">
        <f>+#REF!</f>
        <v>#REF!</v>
      </c>
      <c r="G11" s="32" t="e">
        <f>+#REF!</f>
        <v>#REF!</v>
      </c>
      <c r="H11" s="32" t="e">
        <f>+#REF!</f>
        <v>#REF!</v>
      </c>
      <c r="I11" s="32" t="e">
        <f>+#REF!</f>
        <v>#REF!</v>
      </c>
      <c r="J11" s="32" t="e">
        <f>+#REF!</f>
        <v>#REF!</v>
      </c>
      <c r="K11" s="32"/>
      <c r="L11" s="32"/>
      <c r="M11" s="32"/>
    </row>
    <row r="12" spans="1:13" s="22" customFormat="1" ht="30" customHeight="1" thickBot="1" x14ac:dyDescent="0.3">
      <c r="A12" s="36"/>
      <c r="B12" s="23">
        <f>L7+2</f>
        <v>44816</v>
      </c>
      <c r="C12" s="24"/>
      <c r="D12" s="23">
        <f>+B12+1</f>
        <v>44817</v>
      </c>
      <c r="E12" s="24"/>
      <c r="F12" s="23">
        <f>+D12+1</f>
        <v>44818</v>
      </c>
      <c r="G12" s="24"/>
      <c r="H12" s="23">
        <f>+F12+1</f>
        <v>44819</v>
      </c>
      <c r="I12" s="24"/>
      <c r="J12" s="23">
        <f>+H12+1</f>
        <v>44820</v>
      </c>
      <c r="K12" s="24"/>
      <c r="L12" s="23">
        <f>+J12+1</f>
        <v>44821</v>
      </c>
      <c r="M12" s="24"/>
    </row>
    <row r="13" spans="1:13" s="22" customFormat="1" ht="30" customHeight="1" x14ac:dyDescent="0.25">
      <c r="A13" s="44" t="e">
        <f>+#REF!</f>
        <v>#REF!</v>
      </c>
      <c r="B13" s="26" t="e">
        <f>+#REF!</f>
        <v>#REF!</v>
      </c>
      <c r="C13" s="27" t="e">
        <f>+#REF!</f>
        <v>#REF!</v>
      </c>
      <c r="D13" s="26" t="e">
        <f>+#REF!</f>
        <v>#REF!</v>
      </c>
      <c r="E13" s="27" t="e">
        <f>+#REF!</f>
        <v>#REF!</v>
      </c>
      <c r="F13" s="26" t="e">
        <f>+#REF!</f>
        <v>#REF!</v>
      </c>
      <c r="G13" s="27" t="e">
        <f>+#REF!</f>
        <v>#REF!</v>
      </c>
      <c r="H13" s="26" t="e">
        <f>+#REF!</f>
        <v>#REF!</v>
      </c>
      <c r="I13" s="27" t="e">
        <f>+#REF!</f>
        <v>#REF!</v>
      </c>
      <c r="J13" s="26" t="e">
        <f>+#REF!</f>
        <v>#REF!</v>
      </c>
      <c r="K13" s="27"/>
      <c r="L13" s="26"/>
      <c r="M13" s="27"/>
    </row>
    <row r="14" spans="1:13" s="22" customFormat="1" ht="30" customHeight="1" x14ac:dyDescent="0.25">
      <c r="A14" s="45" t="e">
        <f>+#REF!</f>
        <v>#REF!</v>
      </c>
      <c r="B14" s="29" t="e">
        <f>+#REF!</f>
        <v>#REF!</v>
      </c>
      <c r="C14" s="30" t="e">
        <f>+#REF!</f>
        <v>#REF!</v>
      </c>
      <c r="D14" s="29" t="e">
        <f>+#REF!</f>
        <v>#REF!</v>
      </c>
      <c r="E14" s="30" t="e">
        <f>+#REF!</f>
        <v>#REF!</v>
      </c>
      <c r="F14" s="29" t="e">
        <f>+#REF!</f>
        <v>#REF!</v>
      </c>
      <c r="G14" s="30" t="e">
        <f>+#REF!</f>
        <v>#REF!</v>
      </c>
      <c r="H14" s="29" t="e">
        <f>+#REF!</f>
        <v>#REF!</v>
      </c>
      <c r="I14" s="30" t="e">
        <f>+#REF!</f>
        <v>#REF!</v>
      </c>
      <c r="J14" s="29" t="e">
        <f>+#REF!</f>
        <v>#REF!</v>
      </c>
      <c r="K14" s="30"/>
      <c r="L14" s="29"/>
      <c r="M14" s="30"/>
    </row>
    <row r="15" spans="1:13" s="22" customFormat="1" ht="30" customHeight="1" x14ac:dyDescent="0.25">
      <c r="A15" s="46" t="e">
        <f>+#REF!</f>
        <v>#REF!</v>
      </c>
      <c r="B15" s="40" t="e">
        <f>+#REF!</f>
        <v>#REF!</v>
      </c>
      <c r="C15" s="41" t="e">
        <f>+#REF!</f>
        <v>#REF!</v>
      </c>
      <c r="D15" s="40" t="e">
        <f>+#REF!</f>
        <v>#REF!</v>
      </c>
      <c r="E15" s="41" t="e">
        <f>+#REF!</f>
        <v>#REF!</v>
      </c>
      <c r="F15" s="40" t="e">
        <f>+#REF!</f>
        <v>#REF!</v>
      </c>
      <c r="G15" s="41" t="e">
        <f>+#REF!</f>
        <v>#REF!</v>
      </c>
      <c r="H15" s="40" t="e">
        <f>+#REF!</f>
        <v>#REF!</v>
      </c>
      <c r="I15" s="41" t="e">
        <f>+#REF!</f>
        <v>#REF!</v>
      </c>
      <c r="J15" s="40" t="e">
        <f>+#REF!</f>
        <v>#REF!</v>
      </c>
      <c r="K15" s="41"/>
      <c r="L15" s="40"/>
      <c r="M15" s="41"/>
    </row>
    <row r="16" spans="1:13" s="22" customFormat="1" ht="30" customHeight="1" thickBot="1" x14ac:dyDescent="0.3">
      <c r="A16" s="47" t="e">
        <f>+#REF!</f>
        <v>#REF!</v>
      </c>
      <c r="B16" s="32" t="e">
        <f>+#REF!</f>
        <v>#REF!</v>
      </c>
      <c r="C16" s="32" t="e">
        <f>+#REF!</f>
        <v>#REF!</v>
      </c>
      <c r="D16" s="32" t="e">
        <f>+#REF!</f>
        <v>#REF!</v>
      </c>
      <c r="E16" s="32" t="e">
        <f>+#REF!</f>
        <v>#REF!</v>
      </c>
      <c r="F16" s="32" t="e">
        <f>+#REF!</f>
        <v>#REF!</v>
      </c>
      <c r="G16" s="32" t="e">
        <f>+#REF!</f>
        <v>#REF!</v>
      </c>
      <c r="H16" s="32" t="e">
        <f>+#REF!</f>
        <v>#REF!</v>
      </c>
      <c r="I16" s="32" t="e">
        <f>+#REF!</f>
        <v>#REF!</v>
      </c>
      <c r="J16" s="32" t="e">
        <f>+#REF!</f>
        <v>#REF!</v>
      </c>
      <c r="K16" s="32"/>
      <c r="L16" s="32"/>
      <c r="M16" s="32"/>
    </row>
    <row r="17" spans="1:14" s="22" customFormat="1" ht="30" customHeight="1" thickBot="1" x14ac:dyDescent="0.3">
      <c r="A17" s="36"/>
      <c r="B17" s="23">
        <f>L12+2</f>
        <v>44823</v>
      </c>
      <c r="C17" s="24"/>
      <c r="D17" s="23">
        <f>B17+1</f>
        <v>44824</v>
      </c>
      <c r="E17" s="24"/>
      <c r="F17" s="23">
        <f>D17+1</f>
        <v>44825</v>
      </c>
      <c r="G17" s="24"/>
      <c r="H17" s="23">
        <f>F17+1</f>
        <v>44826</v>
      </c>
      <c r="I17" s="24"/>
      <c r="J17" s="23">
        <f>H17+1</f>
        <v>44827</v>
      </c>
      <c r="K17" s="24"/>
      <c r="L17" s="23">
        <f>J17+1</f>
        <v>44828</v>
      </c>
      <c r="M17" s="24"/>
    </row>
    <row r="18" spans="1:14" s="33" customFormat="1" ht="30" customHeight="1" x14ac:dyDescent="0.25">
      <c r="A18" s="44" t="e">
        <f>+#REF!</f>
        <v>#REF!</v>
      </c>
      <c r="B18" s="26" t="e">
        <f>+#REF!</f>
        <v>#REF!</v>
      </c>
      <c r="C18" s="27" t="e">
        <f>+#REF!</f>
        <v>#REF!</v>
      </c>
      <c r="D18" s="26" t="e">
        <f>+#REF!</f>
        <v>#REF!</v>
      </c>
      <c r="E18" s="27" t="e">
        <f>+#REF!</f>
        <v>#REF!</v>
      </c>
      <c r="F18" s="26" t="e">
        <f>+#REF!</f>
        <v>#REF!</v>
      </c>
      <c r="G18" s="27" t="e">
        <f>+#REF!</f>
        <v>#REF!</v>
      </c>
      <c r="H18" s="26" t="e">
        <f>+#REF!</f>
        <v>#REF!</v>
      </c>
      <c r="I18" s="27" t="e">
        <f>+#REF!</f>
        <v>#REF!</v>
      </c>
      <c r="J18" s="26" t="e">
        <f>+#REF!</f>
        <v>#REF!</v>
      </c>
      <c r="K18" s="27"/>
      <c r="L18" s="26"/>
      <c r="M18" s="27"/>
    </row>
    <row r="19" spans="1:14" s="33" customFormat="1" ht="30" customHeight="1" x14ac:dyDescent="0.25">
      <c r="A19" s="45" t="e">
        <f>+#REF!</f>
        <v>#REF!</v>
      </c>
      <c r="B19" s="29" t="e">
        <f>+#REF!</f>
        <v>#REF!</v>
      </c>
      <c r="C19" s="30" t="e">
        <f>+#REF!</f>
        <v>#REF!</v>
      </c>
      <c r="D19" s="29" t="e">
        <f>+#REF!</f>
        <v>#REF!</v>
      </c>
      <c r="E19" s="30" t="e">
        <f>+#REF!</f>
        <v>#REF!</v>
      </c>
      <c r="F19" s="29" t="e">
        <f>+#REF!</f>
        <v>#REF!</v>
      </c>
      <c r="G19" s="30" t="e">
        <f>+#REF!</f>
        <v>#REF!</v>
      </c>
      <c r="H19" s="29" t="e">
        <f>+#REF!</f>
        <v>#REF!</v>
      </c>
      <c r="I19" s="30" t="e">
        <f>+#REF!</f>
        <v>#REF!</v>
      </c>
      <c r="J19" s="29" t="e">
        <f>+#REF!</f>
        <v>#REF!</v>
      </c>
      <c r="K19" s="43"/>
      <c r="L19" s="42"/>
      <c r="M19" s="43"/>
    </row>
    <row r="20" spans="1:14" ht="30" customHeight="1" x14ac:dyDescent="0.25">
      <c r="A20" s="46" t="e">
        <f>+#REF!</f>
        <v>#REF!</v>
      </c>
      <c r="B20" s="40" t="e">
        <f>+#REF!</f>
        <v>#REF!</v>
      </c>
      <c r="C20" s="41" t="e">
        <f>+#REF!</f>
        <v>#REF!</v>
      </c>
      <c r="D20" s="40" t="e">
        <f>+#REF!</f>
        <v>#REF!</v>
      </c>
      <c r="E20" s="41" t="e">
        <f>+#REF!</f>
        <v>#REF!</v>
      </c>
      <c r="F20" s="40" t="e">
        <f>+#REF!</f>
        <v>#REF!</v>
      </c>
      <c r="G20" s="41" t="e">
        <f>+#REF!</f>
        <v>#REF!</v>
      </c>
      <c r="H20" s="40" t="e">
        <f>+#REF!</f>
        <v>#REF!</v>
      </c>
      <c r="I20" s="41" t="e">
        <f>+#REF!</f>
        <v>#REF!</v>
      </c>
      <c r="J20" s="40" t="e">
        <f>+#REF!</f>
        <v>#REF!</v>
      </c>
      <c r="K20" s="30"/>
      <c r="L20" s="29"/>
      <c r="M20" s="30"/>
    </row>
    <row r="21" spans="1:14" ht="30" customHeight="1" thickBot="1" x14ac:dyDescent="0.3">
      <c r="A21" s="47" t="e">
        <f>+#REF!</f>
        <v>#REF!</v>
      </c>
      <c r="B21" s="32" t="e">
        <f>+#REF!</f>
        <v>#REF!</v>
      </c>
      <c r="C21" s="32" t="e">
        <f>+#REF!</f>
        <v>#REF!</v>
      </c>
      <c r="D21" s="32" t="e">
        <f>+#REF!</f>
        <v>#REF!</v>
      </c>
      <c r="E21" s="32" t="e">
        <f>+#REF!</f>
        <v>#REF!</v>
      </c>
      <c r="F21" s="32" t="e">
        <f>+#REF!</f>
        <v>#REF!</v>
      </c>
      <c r="G21" s="32" t="e">
        <f>+#REF!</f>
        <v>#REF!</v>
      </c>
      <c r="H21" s="32" t="e">
        <f>+#REF!</f>
        <v>#REF!</v>
      </c>
      <c r="I21" s="32" t="e">
        <f>+#REF!</f>
        <v>#REF!</v>
      </c>
      <c r="J21" s="32" t="e">
        <f>+#REF!</f>
        <v>#REF!</v>
      </c>
      <c r="K21" s="32"/>
      <c r="L21" s="32"/>
      <c r="M21" s="32"/>
    </row>
    <row r="22" spans="1:14" s="38" customFormat="1" ht="30" customHeight="1" thickBot="1" x14ac:dyDescent="0.3">
      <c r="A22" s="36"/>
      <c r="B22" s="23">
        <f>L17+2</f>
        <v>44830</v>
      </c>
      <c r="C22" s="24"/>
      <c r="D22" s="23">
        <f>B22+1</f>
        <v>44831</v>
      </c>
      <c r="E22" s="24"/>
      <c r="F22" s="23">
        <f>D22+1</f>
        <v>44832</v>
      </c>
      <c r="G22" s="24"/>
      <c r="H22" s="23">
        <f>F22+1</f>
        <v>44833</v>
      </c>
      <c r="I22" s="24"/>
      <c r="J22" s="23"/>
      <c r="K22" s="24"/>
      <c r="L22" s="23"/>
      <c r="M22" s="24"/>
    </row>
    <row r="23" spans="1:14" s="38" customFormat="1" ht="30" customHeight="1" x14ac:dyDescent="0.25">
      <c r="A23" s="44" t="e">
        <f>+#REF!</f>
        <v>#REF!</v>
      </c>
      <c r="B23" s="26" t="e">
        <f>+#REF!</f>
        <v>#REF!</v>
      </c>
      <c r="C23" s="27" t="e">
        <f>+#REF!</f>
        <v>#REF!</v>
      </c>
      <c r="D23" s="26" t="e">
        <f>+#REF!</f>
        <v>#REF!</v>
      </c>
      <c r="E23" s="27" t="e">
        <f>+#REF!</f>
        <v>#REF!</v>
      </c>
      <c r="F23" s="26" t="e">
        <f>+#REF!</f>
        <v>#REF!</v>
      </c>
      <c r="G23" s="27" t="e">
        <f>+#REF!</f>
        <v>#REF!</v>
      </c>
      <c r="H23" s="26" t="e">
        <f>+#REF!</f>
        <v>#REF!</v>
      </c>
      <c r="I23" s="27" t="e">
        <f>+#REF!</f>
        <v>#REF!</v>
      </c>
      <c r="J23" s="26"/>
      <c r="K23" s="27"/>
      <c r="L23" s="26"/>
      <c r="M23" s="27"/>
    </row>
    <row r="24" spans="1:14" s="38" customFormat="1" ht="30" customHeight="1" x14ac:dyDescent="0.25">
      <c r="A24" s="45" t="e">
        <f>+#REF!</f>
        <v>#REF!</v>
      </c>
      <c r="B24" s="29" t="e">
        <f>+#REF!</f>
        <v>#REF!</v>
      </c>
      <c r="C24" s="30" t="e">
        <f>+#REF!</f>
        <v>#REF!</v>
      </c>
      <c r="D24" s="29" t="e">
        <f>+#REF!</f>
        <v>#REF!</v>
      </c>
      <c r="E24" s="30" t="e">
        <f>+#REF!</f>
        <v>#REF!</v>
      </c>
      <c r="F24" s="29" t="e">
        <f>+#REF!</f>
        <v>#REF!</v>
      </c>
      <c r="G24" s="30" t="e">
        <f>+#REF!</f>
        <v>#REF!</v>
      </c>
      <c r="H24" s="29" t="e">
        <f>+#REF!</f>
        <v>#REF!</v>
      </c>
      <c r="I24" s="30" t="e">
        <f>+#REF!</f>
        <v>#REF!</v>
      </c>
      <c r="J24" s="29"/>
      <c r="K24" s="43"/>
      <c r="L24" s="42"/>
      <c r="M24" s="43"/>
    </row>
    <row r="25" spans="1:14" s="38" customFormat="1" ht="30" customHeight="1" x14ac:dyDescent="0.25">
      <c r="A25" s="46" t="e">
        <f>+#REF!</f>
        <v>#REF!</v>
      </c>
      <c r="B25" s="40" t="e">
        <f>+#REF!</f>
        <v>#REF!</v>
      </c>
      <c r="C25" s="41" t="e">
        <f>+#REF!</f>
        <v>#REF!</v>
      </c>
      <c r="D25" s="40" t="e">
        <f>+#REF!</f>
        <v>#REF!</v>
      </c>
      <c r="E25" s="41" t="e">
        <f>+#REF!</f>
        <v>#REF!</v>
      </c>
      <c r="F25" s="40" t="e">
        <f>+#REF!</f>
        <v>#REF!</v>
      </c>
      <c r="G25" s="41" t="e">
        <f>+#REF!</f>
        <v>#REF!</v>
      </c>
      <c r="H25" s="40" t="e">
        <f>+#REF!</f>
        <v>#REF!</v>
      </c>
      <c r="I25" s="41" t="e">
        <f>+#REF!</f>
        <v>#REF!</v>
      </c>
      <c r="J25" s="40"/>
      <c r="K25" s="30"/>
      <c r="L25" s="29"/>
      <c r="M25" s="30"/>
    </row>
    <row r="26" spans="1:14" s="38" customFormat="1" ht="30" customHeight="1" thickBot="1" x14ac:dyDescent="0.3">
      <c r="A26" s="47" t="e">
        <f>+#REF!</f>
        <v>#REF!</v>
      </c>
      <c r="B26" s="32" t="e">
        <f>+#REF!</f>
        <v>#REF!</v>
      </c>
      <c r="C26" s="32" t="e">
        <f>+#REF!</f>
        <v>#REF!</v>
      </c>
      <c r="D26" s="32" t="e">
        <f>+#REF!</f>
        <v>#REF!</v>
      </c>
      <c r="E26" s="32" t="e">
        <f>+#REF!</f>
        <v>#REF!</v>
      </c>
      <c r="F26" s="32" t="e">
        <f>+#REF!</f>
        <v>#REF!</v>
      </c>
      <c r="G26" s="32" t="e">
        <f>+#REF!</f>
        <v>#REF!</v>
      </c>
      <c r="H26" s="32" t="e">
        <f>+#REF!</f>
        <v>#REF!</v>
      </c>
      <c r="I26" s="32" t="e">
        <f>+#REF!</f>
        <v>#REF!</v>
      </c>
      <c r="J26" s="32"/>
      <c r="K26" s="32"/>
      <c r="L26" s="32"/>
      <c r="M26" s="32"/>
    </row>
    <row r="27" spans="1:14" x14ac:dyDescent="0.25">
      <c r="A27" s="38"/>
      <c r="B27" s="38"/>
      <c r="C27" s="38"/>
      <c r="D27" s="38"/>
      <c r="E27" s="38"/>
      <c r="F27" s="39"/>
      <c r="G27" s="39"/>
      <c r="H27" s="39"/>
      <c r="I27" s="39"/>
      <c r="J27" s="34"/>
      <c r="K27" s="34"/>
      <c r="L27" s="34"/>
      <c r="M27" s="39"/>
      <c r="N27" s="38"/>
    </row>
    <row r="28" spans="1:14" s="38" customFormat="1" x14ac:dyDescent="0.25">
      <c r="B28" s="35"/>
      <c r="C28" s="35"/>
      <c r="D28" s="35"/>
      <c r="E28" s="35"/>
      <c r="F28" s="35"/>
      <c r="G28" s="35"/>
      <c r="H28" s="35"/>
      <c r="I28" s="35"/>
      <c r="J28" s="35"/>
      <c r="K28" s="35"/>
      <c r="L28" s="35"/>
    </row>
  </sheetData>
  <mergeCells count="1">
    <mergeCell ref="A1:M1"/>
  </mergeCells>
  <pageMargins left="0" right="0" top="0.55118110236220474" bottom="0.55118110236220474" header="0.31496062992125984" footer="0.31496062992125984"/>
  <pageSetup scale="54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  <pageSetUpPr fitToPage="1"/>
  </sheetPr>
  <dimension ref="A1"/>
  <sheetViews>
    <sheetView view="pageBreakPreview" zoomScale="70" zoomScaleNormal="60" zoomScaleSheetLayoutView="70" workbookViewId="0">
      <selection sqref="A1:M1"/>
    </sheetView>
  </sheetViews>
  <sheetFormatPr baseColWidth="10" defaultRowHeight="15" x14ac:dyDescent="0.25"/>
  <sheetData/>
  <printOptions horizontalCentered="1" verticalCentered="1"/>
  <pageMargins left="0" right="0" top="0" bottom="0" header="0" footer="0"/>
  <pageSetup scale="45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3BCCFF"/>
    <pageSetUpPr fitToPage="1"/>
  </sheetPr>
  <dimension ref="A1:N38"/>
  <sheetViews>
    <sheetView zoomScale="90" zoomScaleNormal="90" zoomScalePageLayoutView="40" workbookViewId="0">
      <selection activeCell="B44" sqref="B44"/>
    </sheetView>
  </sheetViews>
  <sheetFormatPr baseColWidth="10" defaultColWidth="55.5703125" defaultRowHeight="16.5" x14ac:dyDescent="0.25"/>
  <cols>
    <col min="1" max="1" width="19.140625" style="7" bestFit="1" customWidth="1"/>
    <col min="2" max="2" width="42.42578125" style="5" bestFit="1" customWidth="1"/>
    <col min="3" max="3" width="4.5703125" style="5" hidden="1" customWidth="1"/>
    <col min="4" max="4" width="40.7109375" style="5" customWidth="1"/>
    <col min="5" max="5" width="4.5703125" style="5" hidden="1" customWidth="1"/>
    <col min="6" max="6" width="40.7109375" style="5" customWidth="1"/>
    <col min="7" max="7" width="4.5703125" style="5" hidden="1" customWidth="1"/>
    <col min="8" max="8" width="40.7109375" style="5" customWidth="1"/>
    <col min="9" max="9" width="4.5703125" style="5" hidden="1" customWidth="1"/>
    <col min="10" max="10" width="40.7109375" style="5" customWidth="1"/>
    <col min="11" max="11" width="4.5703125" style="5" hidden="1" customWidth="1"/>
    <col min="12" max="12" width="40.7109375" style="5" customWidth="1"/>
    <col min="13" max="13" width="4.5703125" style="7" hidden="1" customWidth="1"/>
    <col min="14" max="16384" width="55.5703125" style="7"/>
  </cols>
  <sheetData>
    <row r="1" spans="1:13" s="5" customFormat="1" ht="19.5" thickTop="1" thickBot="1" x14ac:dyDescent="0.3">
      <c r="A1" s="125" t="str">
        <f>+PROGRAM_ALM!A1</f>
        <v>MINUTA ALMUERZO  SEPTIEMBRE 2022</v>
      </c>
      <c r="B1" s="126"/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7"/>
    </row>
    <row r="2" spans="1:13" s="5" customFormat="1" ht="18" thickTop="1" thickBot="1" x14ac:dyDescent="0.3">
      <c r="A2" s="49"/>
      <c r="B2" s="15">
        <f>+PROGRAM_ALM!B2</f>
        <v>44802</v>
      </c>
      <c r="C2" s="16"/>
      <c r="D2" s="15">
        <f>+PROGRAM_ALM!D2</f>
        <v>44803</v>
      </c>
      <c r="E2" s="16"/>
      <c r="F2" s="15">
        <f>+PROGRAM_ALM!F2</f>
        <v>44804</v>
      </c>
      <c r="G2" s="16"/>
      <c r="H2" s="15">
        <f>+PROGRAM_ALM!H2</f>
        <v>44805</v>
      </c>
      <c r="I2" s="16"/>
      <c r="J2" s="15">
        <f>+PROGRAM_ALM!J2</f>
        <v>44806</v>
      </c>
      <c r="K2" s="16"/>
      <c r="L2" s="15">
        <f>+PROGRAM_ALM!L2</f>
        <v>44807</v>
      </c>
      <c r="M2" s="13"/>
    </row>
    <row r="3" spans="1:13" s="5" customFormat="1" x14ac:dyDescent="0.25">
      <c r="A3" s="17" t="str">
        <f>+PROGRAM_ALM!A3</f>
        <v>Sopas</v>
      </c>
      <c r="B3" s="51">
        <f>+PROGRAM_ALM!B3</f>
        <v>0</v>
      </c>
      <c r="C3" s="52"/>
      <c r="D3" s="51">
        <f>+PROGRAM_ALM!D3</f>
        <v>0</v>
      </c>
      <c r="E3" s="52"/>
      <c r="F3" s="51">
        <f>+PROGRAM_ALM!F3</f>
        <v>0</v>
      </c>
      <c r="G3" s="52"/>
      <c r="H3" s="51" t="str">
        <f>+PROGRAM_ALM!H3</f>
        <v>Crema Arvejitas</v>
      </c>
      <c r="I3" s="52"/>
      <c r="J3" s="51" t="str">
        <f>+PROGRAM_ALM!J3</f>
        <v>Sopa Pollo c/Huevo</v>
      </c>
      <c r="K3" s="52"/>
      <c r="L3" s="51" t="str">
        <f>+PROGRAM_ALM!L3</f>
        <v>Crema Arvejitas</v>
      </c>
      <c r="M3" s="2"/>
    </row>
    <row r="4" spans="1:13" s="5" customFormat="1" x14ac:dyDescent="0.25">
      <c r="A4" s="18" t="str">
        <f>+PROGRAM_ALM!A4</f>
        <v>Fondo</v>
      </c>
      <c r="B4" s="53">
        <f>+PROGRAM_ALM!B4</f>
        <v>0</v>
      </c>
      <c r="C4" s="53"/>
      <c r="D4" s="53">
        <f>+PROGRAM_ALM!D4</f>
        <v>0</v>
      </c>
      <c r="E4" s="53"/>
      <c r="F4" s="53">
        <f>+PROGRAM_ALM!F4</f>
        <v>0</v>
      </c>
      <c r="G4" s="53"/>
      <c r="H4" s="53" t="str">
        <f>+PROGRAM_ALM!H4</f>
        <v xml:space="preserve">Ragout vacuno c/Spaguettis </v>
      </c>
      <c r="I4" s="53"/>
      <c r="J4" s="53" t="str">
        <f>+PROGRAM_ALM!J4</f>
        <v>Pollo Asado C/papas fritas/Arroz</v>
      </c>
      <c r="K4" s="53"/>
      <c r="L4" s="53" t="str">
        <f>+PROGRAM_ALM!L4</f>
        <v>Hamburguesas Queso c/Corbatas Cilantro</v>
      </c>
      <c r="M4" s="3"/>
    </row>
    <row r="5" spans="1:13" s="5" customFormat="1" x14ac:dyDescent="0.25">
      <c r="A5" s="18" t="str">
        <f>+PROGRAM_ALM!A5</f>
        <v>Fondo Alternativo</v>
      </c>
      <c r="B5" s="53">
        <f>+PROGRAM_ALM!D5</f>
        <v>0</v>
      </c>
      <c r="C5" s="53"/>
      <c r="D5" s="53">
        <f>+PROGRAM_ALM!D5</f>
        <v>0</v>
      </c>
      <c r="E5" s="53"/>
      <c r="F5" s="53">
        <f>+PROGRAM_ALM!F5</f>
        <v>0</v>
      </c>
      <c r="G5" s="53"/>
      <c r="H5" s="53" t="str">
        <f>+PROGRAM_ALM!H5</f>
        <v>Porotos  Menestron</v>
      </c>
      <c r="I5" s="53"/>
      <c r="J5" s="53" t="str">
        <f>+PROGRAM_ALM!J5</f>
        <v>Zapallitos relleno Soya</v>
      </c>
      <c r="K5" s="53"/>
      <c r="L5" s="53" t="str">
        <f>+PROGRAM_ALM!L5</f>
        <v>Carbonada de Ave</v>
      </c>
      <c r="M5" s="3"/>
    </row>
    <row r="6" spans="1:13" s="5" customFormat="1" ht="17.25" thickBot="1" x14ac:dyDescent="0.3">
      <c r="A6" s="19" t="str">
        <f>+PROGRAM_ALM!A6</f>
        <v>Hipocalorico</v>
      </c>
      <c r="B6" s="54">
        <f>+PROGRAM_ALM!B6</f>
        <v>0</v>
      </c>
      <c r="C6" s="54"/>
      <c r="D6" s="54">
        <f>+PROGRAM_ALM!D6</f>
        <v>0</v>
      </c>
      <c r="E6" s="54"/>
      <c r="F6" s="54">
        <f>+PROGRAM_ALM!F6</f>
        <v>0</v>
      </c>
      <c r="G6" s="54"/>
      <c r="H6" s="54" t="str">
        <f>+PROGRAM_ALM!H6</f>
        <v>Flan De Verduras</v>
      </c>
      <c r="I6" s="54"/>
      <c r="J6" s="54" t="str">
        <f>+PROGRAM_ALM!J6</f>
        <v>Pollo   c/Ens</v>
      </c>
      <c r="K6" s="54"/>
      <c r="L6" s="54" t="str">
        <f>+PROGRAM_ALM!L6</f>
        <v>Fritos Acelga</v>
      </c>
      <c r="M6" s="3"/>
    </row>
    <row r="7" spans="1:13" s="5" customFormat="1" hidden="1" x14ac:dyDescent="0.25">
      <c r="A7" s="20" t="str">
        <f>+PROGRAM_ALM!A7</f>
        <v>Vegano o Veget</v>
      </c>
      <c r="B7" s="50">
        <f>+PROGRAM_ALM!B7</f>
        <v>0</v>
      </c>
      <c r="C7" s="50"/>
      <c r="D7" s="50">
        <f>+PROGRAM_ALM!D7</f>
        <v>0</v>
      </c>
      <c r="E7" s="50"/>
      <c r="F7" s="50">
        <f>+PROGRAM_ALM!F7</f>
        <v>0</v>
      </c>
      <c r="G7" s="50"/>
      <c r="H7" s="50">
        <f>+PROGRAM_ALM!H7</f>
        <v>0</v>
      </c>
      <c r="I7" s="50"/>
      <c r="J7" s="50" t="str">
        <f>+PROGRAM_ALM!J7</f>
        <v>Zapallitos relleno Soya</v>
      </c>
      <c r="K7" s="50"/>
      <c r="L7" s="50" t="str">
        <f>+PROGRAM_ALM!L7</f>
        <v xml:space="preserve">Menu  Vegano  del  Dia </v>
      </c>
      <c r="M7" s="3"/>
    </row>
    <row r="8" spans="1:13" s="5" customFormat="1" ht="17.25" hidden="1" thickBot="1" x14ac:dyDescent="0.3">
      <c r="A8" s="21" t="str">
        <f>+PROGRAM_ALM!A8</f>
        <v>Vegano o Veget</v>
      </c>
      <c r="B8" s="14">
        <f>+PROGRAM_ALM!B8</f>
        <v>0</v>
      </c>
      <c r="C8" s="14"/>
      <c r="D8" s="14">
        <f>+PROGRAM_ALM!D8</f>
        <v>0</v>
      </c>
      <c r="E8" s="14"/>
      <c r="F8" s="14">
        <f>+PROGRAM_ALM!F8</f>
        <v>0</v>
      </c>
      <c r="G8" s="14"/>
      <c r="H8" s="14" t="str">
        <f>+PROGRAM_ALM!H8</f>
        <v xml:space="preserve">Vegano  del  dia </v>
      </c>
      <c r="I8" s="14"/>
      <c r="J8" s="14" t="str">
        <f>+PROGRAM_ALM!J8</f>
        <v xml:space="preserve">Vegano  del  dia </v>
      </c>
      <c r="K8" s="14"/>
      <c r="L8" s="14">
        <f>+PROGRAM_ALM!L8</f>
        <v>0</v>
      </c>
      <c r="M8" s="4"/>
    </row>
    <row r="9" spans="1:13" s="5" customFormat="1" ht="17.25" thickBot="1" x14ac:dyDescent="0.3">
      <c r="A9" s="48"/>
      <c r="B9" s="15">
        <f>+PROGRAM_ALM!B9</f>
        <v>44809</v>
      </c>
      <c r="C9" s="15">
        <f>+PROGRAM_ALM!C9</f>
        <v>0</v>
      </c>
      <c r="D9" s="15">
        <f>+PROGRAM_ALM!D9</f>
        <v>44810</v>
      </c>
      <c r="E9" s="15">
        <f>+PROGRAM_ALM!E9</f>
        <v>0</v>
      </c>
      <c r="F9" s="15">
        <f>+PROGRAM_ALM!F9</f>
        <v>44811</v>
      </c>
      <c r="G9" s="15">
        <f>+PROGRAM_ALM!G9</f>
        <v>0</v>
      </c>
      <c r="H9" s="15">
        <f>+PROGRAM_ALM!H9</f>
        <v>44812</v>
      </c>
      <c r="I9" s="15">
        <f>+PROGRAM_ALM!I9</f>
        <v>0</v>
      </c>
      <c r="J9" s="15">
        <f>+PROGRAM_ALM!J9</f>
        <v>44813</v>
      </c>
      <c r="K9" s="15">
        <f>+PROGRAM_ALM!K9</f>
        <v>0</v>
      </c>
      <c r="L9" s="15">
        <f>+PROGRAM_ALM!L9</f>
        <v>44814</v>
      </c>
      <c r="M9" s="12"/>
    </row>
    <row r="10" spans="1:13" s="5" customFormat="1" x14ac:dyDescent="0.25">
      <c r="A10" s="17" t="str">
        <f>+PROGRAM_ALM!A10</f>
        <v>Sopas</v>
      </c>
      <c r="B10" s="51" t="e">
        <f>+PROGRAM_ALM!#REF!</f>
        <v>#REF!</v>
      </c>
      <c r="C10" s="52"/>
      <c r="D10" s="51" t="str">
        <f>+PROGRAM_ALM!D10</f>
        <v>Crema Esparragos</v>
      </c>
      <c r="E10" s="52"/>
      <c r="F10" s="51" t="str">
        <f>+PROGRAM_ALM!F10</f>
        <v>Sopa Cabellitos c/Huevo</v>
      </c>
      <c r="G10" s="52"/>
      <c r="H10" s="51" t="str">
        <f>+PROGRAM_ALM!B10</f>
        <v xml:space="preserve"> Sopa  Verduras</v>
      </c>
      <c r="I10" s="52"/>
      <c r="J10" s="51" t="str">
        <f>+PROGRAM_ALM!J10</f>
        <v>Sopa Pastinas c/Huevo</v>
      </c>
      <c r="K10" s="52"/>
      <c r="L10" s="51" t="str">
        <f>+PROGRAM_ALM!L10</f>
        <v xml:space="preserve">Crema  Ave </v>
      </c>
      <c r="M10" s="2"/>
    </row>
    <row r="11" spans="1:13" s="5" customFormat="1" x14ac:dyDescent="0.25">
      <c r="A11" s="18" t="str">
        <f>+PROGRAM_ALM!A11</f>
        <v>Fondo</v>
      </c>
      <c r="B11" s="53" t="str">
        <f>+PROGRAM_ALM!B11</f>
        <v xml:space="preserve">Pechuga Arvejadas   c/Papas Fritas </v>
      </c>
      <c r="C11" s="53"/>
      <c r="D11" s="53" t="e">
        <f>+PROGRAM_ALM!#REF!</f>
        <v>#REF!</v>
      </c>
      <c r="E11" s="53"/>
      <c r="F11" s="53" t="str">
        <f>+PROGRAM_ALM!D11</f>
        <v>Lasagña Bologñesa</v>
      </c>
      <c r="G11" s="53"/>
      <c r="H11" s="53" t="str">
        <f>+PROGRAM_ALM!H11</f>
        <v xml:space="preserve">Pastel de Papas </v>
      </c>
      <c r="I11" s="53"/>
      <c r="J11" s="53" t="str">
        <f>+PROGRAM_ALM!J11</f>
        <v>Vacuno Stefanni c/Papas Fritas/arroz</v>
      </c>
      <c r="K11" s="53"/>
      <c r="L11" s="53" t="str">
        <f>+PROGRAM_ALM!L11</f>
        <v>Pulpa Mostaza c/Espirales</v>
      </c>
      <c r="M11" s="3"/>
    </row>
    <row r="12" spans="1:13" s="5" customFormat="1" x14ac:dyDescent="0.25">
      <c r="A12" s="18" t="str">
        <f>+PROGRAM_ALM!A12</f>
        <v>Fondo Alternativo</v>
      </c>
      <c r="B12" s="53" t="str">
        <f>+PROGRAM_ALM!D12</f>
        <v xml:space="preserve">Carbonada de Ave Verduras </v>
      </c>
      <c r="C12" s="53"/>
      <c r="D12" s="53" t="str">
        <f>+PROGRAM_ALM!D12</f>
        <v xml:space="preserve">Carbonada de Ave Verduras </v>
      </c>
      <c r="E12" s="53"/>
      <c r="F12" s="53" t="str">
        <f>+PROGRAM_ALM!F12</f>
        <v>Arroz  S/Bologñesa Huevo Frito</v>
      </c>
      <c r="G12" s="53"/>
      <c r="H12" s="53" t="str">
        <f>+PROGRAM_ALM!H12</f>
        <v>Lentejas Guisadas c/Pulpita</v>
      </c>
      <c r="I12" s="53"/>
      <c r="J12" s="53" t="str">
        <f>+PROGRAM_ALM!J12</f>
        <v>Fajitas Verduras (2)</v>
      </c>
      <c r="K12" s="53"/>
      <c r="L12" s="53" t="str">
        <f>+PROGRAM_ALM!L12</f>
        <v>Ajiaco vacuno</v>
      </c>
      <c r="M12" s="3"/>
    </row>
    <row r="13" spans="1:13" s="5" customFormat="1" ht="17.25" thickBot="1" x14ac:dyDescent="0.3">
      <c r="A13" s="19" t="str">
        <f>+PROGRAM_ALM!A13</f>
        <v>Hipocalorico</v>
      </c>
      <c r="B13" s="54" t="str">
        <f>+PROGRAM_ALM!B13</f>
        <v xml:space="preserve">Salpicon De Ave </v>
      </c>
      <c r="C13" s="54"/>
      <c r="D13" s="54" t="str">
        <f>+PROGRAM_ALM!D13</f>
        <v>Tomate Relleno</v>
      </c>
      <c r="E13" s="54"/>
      <c r="F13" s="54" t="str">
        <f>+PROGRAM_ALM!F13</f>
        <v>Pechuga Grille c/Ens</v>
      </c>
      <c r="G13" s="54"/>
      <c r="H13" s="54" t="str">
        <f>+PROGRAM_ALM!H13</f>
        <v>Ensalada Cesar</v>
      </c>
      <c r="I13" s="54"/>
      <c r="J13" s="54" t="str">
        <f>+PROGRAM_ALM!J13</f>
        <v xml:space="preserve"> Vacuno c/Ens</v>
      </c>
      <c r="K13" s="54"/>
      <c r="L13" s="54" t="str">
        <f>+PROGRAM_ALM!L13</f>
        <v xml:space="preserve">Omellette  Verduras </v>
      </c>
      <c r="M13" s="3"/>
    </row>
    <row r="14" spans="1:13" s="5" customFormat="1" hidden="1" x14ac:dyDescent="0.25">
      <c r="A14" s="20" t="str">
        <f>+PROGRAM_ALM!A14</f>
        <v>Vegano o Veget</v>
      </c>
      <c r="B14" s="50" t="str">
        <f>+PROGRAM_ALM!B14</f>
        <v xml:space="preserve">Guiso Berenjenas </v>
      </c>
      <c r="C14" s="50"/>
      <c r="D14" s="50" t="str">
        <f>+PROGRAM_ALM!D14</f>
        <v xml:space="preserve">Tortilla Coliflor </v>
      </c>
      <c r="E14" s="50"/>
      <c r="F14" s="50" t="str">
        <f>+PROGRAM_ALM!F14</f>
        <v>hamburguesas de Lentejas</v>
      </c>
      <c r="G14" s="50"/>
      <c r="H14" s="50" t="str">
        <f>+PROGRAM_ALM!H14</f>
        <v>Salteado Brocoli</v>
      </c>
      <c r="I14" s="50"/>
      <c r="J14" s="50" t="str">
        <f>+PROGRAM_ALM!J14</f>
        <v xml:space="preserve">Guiso de Apio </v>
      </c>
      <c r="K14" s="50"/>
      <c r="L14" s="50" t="str">
        <f>+PROGRAM_ALM!L14</f>
        <v xml:space="preserve">Menu  Vegano  del  Dia </v>
      </c>
      <c r="M14" s="3"/>
    </row>
    <row r="15" spans="1:13" s="5" customFormat="1" ht="17.25" hidden="1" thickBot="1" x14ac:dyDescent="0.3">
      <c r="A15" s="21" t="str">
        <f>+PROGRAM_ALM!A15</f>
        <v>Vegano o Veget</v>
      </c>
      <c r="B15" s="14" t="str">
        <f>+PROGRAM_ALM!B15</f>
        <v xml:space="preserve">Vegano  del  dia </v>
      </c>
      <c r="C15" s="14"/>
      <c r="D15" s="14" t="str">
        <f>+PROGRAM_ALM!D15</f>
        <v xml:space="preserve">Vegano  del  dia </v>
      </c>
      <c r="E15" s="14"/>
      <c r="F15" s="14" t="str">
        <f>+PROGRAM_ALM!F15</f>
        <v xml:space="preserve">Vegano  del  dia </v>
      </c>
      <c r="G15" s="14"/>
      <c r="H15" s="14" t="str">
        <f>+PROGRAM_ALM!H15</f>
        <v xml:space="preserve">Vegano  del  dia </v>
      </c>
      <c r="I15" s="14"/>
      <c r="J15" s="14" t="str">
        <f>+PROGRAM_ALM!J15</f>
        <v xml:space="preserve">Vegano  del  dia </v>
      </c>
      <c r="K15" s="14"/>
      <c r="L15" s="14">
        <f>+PROGRAM_ALM!L15</f>
        <v>0</v>
      </c>
      <c r="M15" s="4"/>
    </row>
    <row r="16" spans="1:13" s="5" customFormat="1" ht="17.25" thickBot="1" x14ac:dyDescent="0.3">
      <c r="A16" s="48"/>
      <c r="B16" s="15">
        <f>+PROGRAM_ALM!B16</f>
        <v>44816</v>
      </c>
      <c r="C16" s="15">
        <f>+PROGRAM_ALM!C16</f>
        <v>0</v>
      </c>
      <c r="D16" s="15">
        <f>+PROGRAM_ALM!D16</f>
        <v>44817</v>
      </c>
      <c r="E16" s="15">
        <f>+PROGRAM_ALM!E16</f>
        <v>0</v>
      </c>
      <c r="F16" s="15">
        <f>+PROGRAM_ALM!F16</f>
        <v>44818</v>
      </c>
      <c r="G16" s="15">
        <f>+PROGRAM_ALM!G16</f>
        <v>0</v>
      </c>
      <c r="H16" s="15">
        <f>+PROGRAM_ALM!H16</f>
        <v>44819</v>
      </c>
      <c r="I16" s="15">
        <f>+PROGRAM_ALM!I16</f>
        <v>0</v>
      </c>
      <c r="J16" s="15">
        <f>+PROGRAM_ALM!J16</f>
        <v>44820</v>
      </c>
      <c r="K16" s="15">
        <f>+PROGRAM_ALM!K16</f>
        <v>0</v>
      </c>
      <c r="L16" s="15">
        <f>+PROGRAM_ALM!L16</f>
        <v>44821</v>
      </c>
      <c r="M16" s="12"/>
    </row>
    <row r="17" spans="1:13" s="5" customFormat="1" x14ac:dyDescent="0.25">
      <c r="A17" s="17" t="str">
        <f>+PROGRAM_ALM!A17</f>
        <v>Sopas</v>
      </c>
      <c r="B17" s="51" t="str">
        <f>+PROGRAM_ALM!B17</f>
        <v xml:space="preserve">Crema  Verduras </v>
      </c>
      <c r="C17" s="52"/>
      <c r="D17" s="51" t="str">
        <f>+PROGRAM_ALM!D17</f>
        <v>Sopa de Fideos c/Huevo</v>
      </c>
      <c r="E17" s="52"/>
      <c r="F17" s="51" t="str">
        <f>+PROGRAM_ALM!F17</f>
        <v xml:space="preserve">Crema Ave </v>
      </c>
      <c r="G17" s="52"/>
      <c r="H17" s="51" t="str">
        <f>+PROGRAM_ALM!H17</f>
        <v xml:space="preserve">Ajiaco Sopa </v>
      </c>
      <c r="I17" s="52"/>
      <c r="J17" s="51">
        <f>+PROGRAM_ALM!J17</f>
        <v>0</v>
      </c>
      <c r="K17" s="52"/>
      <c r="L17" s="51" t="str">
        <f>+PROGRAM_ALM!L17</f>
        <v>Crema De Esparragos</v>
      </c>
      <c r="M17" s="2"/>
    </row>
    <row r="18" spans="1:13" s="5" customFormat="1" x14ac:dyDescent="0.25">
      <c r="A18" s="18" t="str">
        <f>+PROGRAM_ALM!A18</f>
        <v>Fondo</v>
      </c>
      <c r="B18" s="53" t="str">
        <f>+PROGRAM_ALM!B18</f>
        <v xml:space="preserve">Chapsui de Ave c/  Papas Fritas </v>
      </c>
      <c r="C18" s="53"/>
      <c r="D18" s="53" t="str">
        <f>+PROGRAM_ALM!D18</f>
        <v xml:space="preserve">Merluza Apanada c/Pure </v>
      </c>
      <c r="E18" s="53"/>
      <c r="F18" s="53" t="str">
        <f>+PROGRAM_ALM!F18</f>
        <v>Pulpa Mostaza c/Arroz Curry</v>
      </c>
      <c r="G18" s="53"/>
      <c r="H18" s="53" t="str">
        <f>+PROGRAM_ALM!H18</f>
        <v>BROCHETAS MIXTAS  (2)</v>
      </c>
      <c r="I18" s="53"/>
      <c r="J18" s="53">
        <f>+PROGRAM_ALM!J18</f>
        <v>0</v>
      </c>
      <c r="K18" s="53"/>
      <c r="L18" s="53" t="str">
        <f>+PROGRAM_ALM!L18</f>
        <v>Cazela Albondigas</v>
      </c>
      <c r="M18" s="3"/>
    </row>
    <row r="19" spans="1:13" s="5" customFormat="1" x14ac:dyDescent="0.25">
      <c r="A19" s="18" t="str">
        <f>+PROGRAM_ALM!A19</f>
        <v>Fondo Alternativo</v>
      </c>
      <c r="B19" s="53" t="str">
        <f>+PROGRAM_ALM!B19</f>
        <v xml:space="preserve">Pastel de Carne c/Guiso Acelga </v>
      </c>
      <c r="C19" s="53"/>
      <c r="D19" s="53" t="str">
        <f>+PROGRAM_ALM!D19</f>
        <v xml:space="preserve">Goulash Vacuno c/Corbatas </v>
      </c>
      <c r="E19" s="53"/>
      <c r="F19" s="53" t="str">
        <f>+PROGRAM_ALM!F19</f>
        <v>Niños Envuelto Gratinados</v>
      </c>
      <c r="G19" s="53"/>
      <c r="H19" s="53" t="str">
        <f>+PROGRAM_ALM!H19</f>
        <v xml:space="preserve">PAPAS DORADAS </v>
      </c>
      <c r="I19" s="53"/>
      <c r="J19" s="53" t="str">
        <f>+PROGRAM_ALM!J19</f>
        <v>FERIADO</v>
      </c>
      <c r="K19" s="53"/>
      <c r="L19" s="53" t="str">
        <f>+PROGRAM_ALM!L19</f>
        <v xml:space="preserve">Pastel de Papas </v>
      </c>
      <c r="M19" s="3"/>
    </row>
    <row r="20" spans="1:13" s="5" customFormat="1" ht="17.25" thickBot="1" x14ac:dyDescent="0.3">
      <c r="A20" s="19" t="str">
        <f>+PROGRAM_ALM!A20</f>
        <v>Hipocalorico</v>
      </c>
      <c r="B20" s="54" t="str">
        <f>+PROGRAM_ALM!B20</f>
        <v>Timbal de Atun</v>
      </c>
      <c r="C20" s="54"/>
      <c r="D20" s="54" t="str">
        <f>+PROGRAM_ALM!D20</f>
        <v>Merluza al Horno c/Ens</v>
      </c>
      <c r="E20" s="54"/>
      <c r="F20" s="54" t="str">
        <f>+PROGRAM_ALM!F20</f>
        <v>Pechuga Grille c/ensaladas</v>
      </c>
      <c r="G20" s="54"/>
      <c r="H20" s="54" t="str">
        <f>+PROGRAM_ALM!H20</f>
        <v>PEBRE TOMATE</v>
      </c>
      <c r="I20" s="54"/>
      <c r="J20" s="54">
        <f>+PROGRAM_ALM!J20</f>
        <v>0</v>
      </c>
      <c r="K20" s="54"/>
      <c r="L20" s="54" t="str">
        <f>+PROGRAM_ALM!L20</f>
        <v>Fritos de verduras</v>
      </c>
      <c r="M20" s="3"/>
    </row>
    <row r="21" spans="1:13" s="5" customFormat="1" hidden="1" x14ac:dyDescent="0.25">
      <c r="A21" s="20" t="str">
        <f>+PROGRAM_ALM!A21</f>
        <v>Vegano o Veget</v>
      </c>
      <c r="B21" s="50" t="str">
        <f>+PROGRAM_ALM!B21</f>
        <v xml:space="preserve">Salteado de Zapallitos </v>
      </c>
      <c r="C21" s="50"/>
      <c r="D21" s="50" t="str">
        <f>+PROGRAM_ALM!D21</f>
        <v>Estofado de Brocoli</v>
      </c>
      <c r="E21" s="50"/>
      <c r="F21" s="50" t="str">
        <f>+PROGRAM_ALM!F21</f>
        <v>Zapallitos relleno Tomate Cabellitos gratinados</v>
      </c>
      <c r="G21" s="50"/>
      <c r="H21" s="50" t="str">
        <f>+PROGRAM_ALM!H21</f>
        <v>Hummus garbanzos zanahoria</v>
      </c>
      <c r="I21" s="50"/>
      <c r="J21" s="50">
        <f>+PROGRAM_ALM!J21</f>
        <v>0</v>
      </c>
      <c r="K21" s="50"/>
      <c r="L21" s="50">
        <f>+PROGRAM_ALM!L21</f>
        <v>0</v>
      </c>
      <c r="M21" s="3"/>
    </row>
    <row r="22" spans="1:13" s="5" customFormat="1" ht="17.25" hidden="1" thickBot="1" x14ac:dyDescent="0.3">
      <c r="A22" s="21" t="str">
        <f>+PROGRAM_ALM!A22</f>
        <v>Vegano o Veget</v>
      </c>
      <c r="B22" s="14" t="str">
        <f>+PROGRAM_ALM!B22</f>
        <v xml:space="preserve">Vegano  del  dia </v>
      </c>
      <c r="C22" s="14"/>
      <c r="D22" s="14" t="str">
        <f>+PROGRAM_ALM!D22</f>
        <v xml:space="preserve">Vegano  del  dia </v>
      </c>
      <c r="E22" s="14"/>
      <c r="F22" s="14" t="str">
        <f>+PROGRAM_ALM!F22</f>
        <v xml:space="preserve">Vegano  del  dia </v>
      </c>
      <c r="G22" s="14"/>
      <c r="H22" s="14" t="str">
        <f>+PROGRAM_ALM!H22</f>
        <v xml:space="preserve">Vegano  del  dia </v>
      </c>
      <c r="I22" s="14"/>
      <c r="J22" s="14" t="str">
        <f>+PROGRAM_ALM!J22</f>
        <v xml:space="preserve">Vegano  del  dia </v>
      </c>
      <c r="K22" s="14"/>
      <c r="L22" s="14">
        <f>+PROGRAM_ALM!L22</f>
        <v>0</v>
      </c>
      <c r="M22" s="4"/>
    </row>
    <row r="23" spans="1:13" s="5" customFormat="1" ht="17.25" thickBot="1" x14ac:dyDescent="0.3">
      <c r="A23" s="48"/>
      <c r="B23" s="15">
        <f>+PROGRAM_ALM!B23</f>
        <v>44823</v>
      </c>
      <c r="C23" s="15">
        <f>+PROGRAM_ALM!C23</f>
        <v>0</v>
      </c>
      <c r="D23" s="65">
        <f>+PROGRAM_ALM!D23</f>
        <v>44824</v>
      </c>
      <c r="E23" s="15">
        <f>+PROGRAM_ALM!E23</f>
        <v>0</v>
      </c>
      <c r="F23" s="15">
        <f>+PROGRAM_ALM!F23</f>
        <v>44825</v>
      </c>
      <c r="G23" s="15">
        <f>+PROGRAM_ALM!G23</f>
        <v>0</v>
      </c>
      <c r="H23" s="15">
        <f>+PROGRAM_ALM!H23</f>
        <v>44826</v>
      </c>
      <c r="I23" s="15">
        <f>+PROGRAM_ALM!I23</f>
        <v>0</v>
      </c>
      <c r="J23" s="15">
        <f>+PROGRAM_ALM!J23</f>
        <v>44827</v>
      </c>
      <c r="K23" s="15">
        <f>+PROGRAM_ALM!K23</f>
        <v>0</v>
      </c>
      <c r="L23" s="15">
        <f>+PROGRAM_ALM!L23</f>
        <v>44828</v>
      </c>
      <c r="M23" s="12"/>
    </row>
    <row r="24" spans="1:13" s="6" customFormat="1" x14ac:dyDescent="0.25">
      <c r="A24" s="17" t="str">
        <f>+PROGRAM_ALM!A24</f>
        <v>Sopas</v>
      </c>
      <c r="B24" s="51" t="str">
        <f>+PROGRAM_ALM!L24</f>
        <v>Crema  Verduras</v>
      </c>
      <c r="C24" s="52"/>
      <c r="D24" s="66" t="str">
        <f>+PROGRAM_ALM!L24</f>
        <v>Crema  Verduras</v>
      </c>
      <c r="E24" s="52"/>
      <c r="F24" s="51" t="str">
        <f>+PROGRAM_ALM!F24</f>
        <v>Sopa  Ave c/Huevo</v>
      </c>
      <c r="G24" s="52"/>
      <c r="H24" s="51" t="str">
        <f>+PROGRAM_ALM!H24</f>
        <v>Crema  de Ave</v>
      </c>
      <c r="I24" s="52"/>
      <c r="J24" s="51" t="str">
        <f>+PROGRAM_ALM!J24</f>
        <v>Crema Tomate</v>
      </c>
      <c r="K24" s="52"/>
      <c r="L24" s="51" t="e">
        <f>+PROGRAM_ALM!#REF!</f>
        <v>#REF!</v>
      </c>
      <c r="M24" s="2"/>
    </row>
    <row r="25" spans="1:13" x14ac:dyDescent="0.25">
      <c r="A25" s="18" t="str">
        <f>+PROGRAM_ALM!A25</f>
        <v>Fondo</v>
      </c>
      <c r="B25" s="53" t="str">
        <f>+PROGRAM_ALM!B25</f>
        <v>FERIADO</v>
      </c>
      <c r="C25" s="53"/>
      <c r="D25" s="53" t="str">
        <f>+PROGRAM_ALM!L25</f>
        <v>Goulash Vacuno c/Espirales</v>
      </c>
      <c r="E25" s="53"/>
      <c r="F25" s="53" t="str">
        <f>+PROGRAM_ALM!F25</f>
        <v xml:space="preserve">Hamburguesa jugo c/Papas Fritas </v>
      </c>
      <c r="G25" s="53"/>
      <c r="H25" s="53" t="str">
        <f>+PROGRAM_ALM!H25</f>
        <v xml:space="preserve">Pulpa Jardinera  c/Arroz </v>
      </c>
      <c r="I25" s="53"/>
      <c r="J25" s="53" t="str">
        <f>+PROGRAM_ALM!J25</f>
        <v>Pollo Asado c/Papas Fritas/arroz</v>
      </c>
      <c r="K25" s="53"/>
      <c r="L25" s="53" t="e">
        <f>+PROGRAM_ALM!#REF!</f>
        <v>#REF!</v>
      </c>
      <c r="M25" s="3"/>
    </row>
    <row r="26" spans="1:13" x14ac:dyDescent="0.25">
      <c r="A26" s="18" t="str">
        <f>+PROGRAM_ALM!A26</f>
        <v>Fondo Alternativo</v>
      </c>
      <c r="B26" s="53" t="str">
        <f>+PROGRAM_ALM!F26</f>
        <v>Zapallitos Rellenos Gratinados</v>
      </c>
      <c r="C26" s="53"/>
      <c r="D26" s="53" t="str">
        <f>+PROGRAM_ALM!L26</f>
        <v xml:space="preserve">Lentejas Guisadas c/Huevo </v>
      </c>
      <c r="E26" s="53"/>
      <c r="F26" s="53" t="e">
        <f>+PROGRAM_ALM!#REF!</f>
        <v>#REF!</v>
      </c>
      <c r="G26" s="53"/>
      <c r="H26" s="53" t="str">
        <f>+PROGRAM_ALM!H26</f>
        <v>Spaguettis c/salsa Italiana</v>
      </c>
      <c r="I26" s="53"/>
      <c r="J26" s="53" t="str">
        <f>+PROGRAM_ALM!J26</f>
        <v>Panqueques Verdura Gratinados</v>
      </c>
      <c r="K26" s="53"/>
      <c r="L26" s="53" t="e">
        <f>+PROGRAM_ALM!#REF!</f>
        <v>#REF!</v>
      </c>
      <c r="M26" s="3"/>
    </row>
    <row r="27" spans="1:13" ht="17.25" thickBot="1" x14ac:dyDescent="0.3">
      <c r="A27" s="19" t="str">
        <f>+PROGRAM_ALM!A27</f>
        <v>Hipocalorico</v>
      </c>
      <c r="B27" s="54">
        <f>+PROGRAM_ALM!B27</f>
        <v>0</v>
      </c>
      <c r="C27" s="54"/>
      <c r="D27" s="54" t="str">
        <f>+PROGRAM_ALM!L27</f>
        <v>Tortilla verduras</v>
      </c>
      <c r="E27" s="54"/>
      <c r="F27" s="54" t="str">
        <f>+PROGRAM_ALM!F27</f>
        <v>Torta verduras</v>
      </c>
      <c r="G27" s="54"/>
      <c r="H27" s="54" t="str">
        <f>+PROGRAM_ALM!H27</f>
        <v>Salpicon Vacuno</v>
      </c>
      <c r="I27" s="54"/>
      <c r="J27" s="54" t="str">
        <f>+PROGRAM_ALM!J27</f>
        <v>Pollo  c/Ens</v>
      </c>
      <c r="K27" s="54"/>
      <c r="L27" s="54" t="e">
        <f>+PROGRAM_ALM!#REF!</f>
        <v>#REF!</v>
      </c>
      <c r="M27" s="3"/>
    </row>
    <row r="28" spans="1:13" hidden="1" x14ac:dyDescent="0.25">
      <c r="A28" s="20" t="str">
        <f>+PROGRAM_ALM!A28</f>
        <v>Vegano o Veget</v>
      </c>
      <c r="B28" s="50">
        <f>+PROGRAM_ALM!B28</f>
        <v>0</v>
      </c>
      <c r="C28" s="50"/>
      <c r="D28" s="50" t="str">
        <f>+PROGRAM_ALM!L28</f>
        <v>Coliflor Guisada</v>
      </c>
      <c r="E28" s="50"/>
      <c r="F28" s="50" t="str">
        <f>+PROGRAM_ALM!F28</f>
        <v xml:space="preserve">Salteado de Champigñon </v>
      </c>
      <c r="G28" s="50"/>
      <c r="H28" s="50" t="str">
        <f>+PROGRAM_ALM!H28</f>
        <v>Croquetas Garbanzos</v>
      </c>
      <c r="I28" s="50"/>
      <c r="J28" s="50" t="str">
        <f>+PROGRAM_ALM!J28</f>
        <v>Carbonada de habas</v>
      </c>
      <c r="K28" s="50"/>
      <c r="L28" s="50" t="e">
        <f>+PROGRAM_ALM!#REF!</f>
        <v>#REF!</v>
      </c>
      <c r="M28" s="3"/>
    </row>
    <row r="29" spans="1:13" ht="17.25" hidden="1" thickBot="1" x14ac:dyDescent="0.3">
      <c r="A29" s="21" t="str">
        <f>+PROGRAM_ALM!A29</f>
        <v>Vegano o Veget</v>
      </c>
      <c r="B29" s="14">
        <f>+PROGRAM_ALM!B29</f>
        <v>0</v>
      </c>
      <c r="C29" s="14"/>
      <c r="D29" s="14" t="str">
        <f>+PROGRAM_ALM!D29</f>
        <v xml:space="preserve">Vegano  del  dia </v>
      </c>
      <c r="E29" s="14"/>
      <c r="F29" s="14" t="str">
        <f>+PROGRAM_ALM!F29</f>
        <v xml:space="preserve">Vegano  del  dia </v>
      </c>
      <c r="G29" s="14"/>
      <c r="H29" s="14" t="str">
        <f>+PROGRAM_ALM!H29</f>
        <v xml:space="preserve">Vegano  del  dia </v>
      </c>
      <c r="I29" s="14"/>
      <c r="J29" s="14" t="str">
        <f>+PROGRAM_ALM!J29</f>
        <v xml:space="preserve">Vegano  del  dia </v>
      </c>
      <c r="K29" s="14"/>
      <c r="L29" s="14">
        <f>+PROGRAM_ALM!L29</f>
        <v>0</v>
      </c>
      <c r="M29" s="4"/>
    </row>
    <row r="30" spans="1:13" s="8" customFormat="1" ht="17.25" thickBot="1" x14ac:dyDescent="0.3">
      <c r="A30" s="48"/>
      <c r="B30" s="15" t="str">
        <f>+PROGRAM_ALM!B30</f>
        <v>lunes 26 de Septiembre</v>
      </c>
      <c r="C30" s="15">
        <f>+PROGRAM_ALM!C30</f>
        <v>0</v>
      </c>
      <c r="D30" s="65" t="str">
        <f>+PROGRAM_ALM!D30</f>
        <v>Martes  27 de Septiembre</v>
      </c>
      <c r="E30" s="15">
        <f>+PROGRAM_ALM!E30</f>
        <v>0</v>
      </c>
      <c r="F30" s="15" t="str">
        <f>+PROGRAM_ALM!F30</f>
        <v>Miercoles  28 de Septiembre</v>
      </c>
      <c r="G30" s="15">
        <f>+PROGRAM_ALM!G30</f>
        <v>0</v>
      </c>
      <c r="H30" s="15" t="str">
        <f>+PROGRAM_ALM!H30</f>
        <v>Jueves 29 de Septiembre</v>
      </c>
      <c r="I30" s="15">
        <f>+PROGRAM_ALM!I30</f>
        <v>0</v>
      </c>
      <c r="J30" s="15"/>
      <c r="K30" s="15"/>
      <c r="L30" s="15"/>
      <c r="M30" s="12"/>
    </row>
    <row r="31" spans="1:13" s="8" customFormat="1" x14ac:dyDescent="0.25">
      <c r="A31" s="17" t="str">
        <f>+PROGRAM_ALM!A31</f>
        <v>Sopas</v>
      </c>
      <c r="B31" s="51" t="str">
        <f>+PROGRAM_ALM!B31</f>
        <v xml:space="preserve">Sopa  Verduras </v>
      </c>
      <c r="C31" s="52"/>
      <c r="D31" s="66" t="str">
        <f>+PROGRAM_ALM!D31</f>
        <v>Crema  Esparragos</v>
      </c>
      <c r="E31" s="52"/>
      <c r="F31" s="51" t="str">
        <f>+PROGRAM_ALM!F31</f>
        <v>Sopa  Pollo  c/Huevo</v>
      </c>
      <c r="G31" s="52"/>
      <c r="H31" s="51" t="str">
        <f>+PROGRAM_ALM!H31</f>
        <v xml:space="preserve">Crema Arvejitas </v>
      </c>
      <c r="I31" s="52"/>
      <c r="J31" s="51"/>
      <c r="K31" s="52"/>
      <c r="L31" s="51"/>
      <c r="M31" s="2"/>
    </row>
    <row r="32" spans="1:13" s="8" customFormat="1" x14ac:dyDescent="0.25">
      <c r="A32" s="18" t="str">
        <f>+PROGRAM_ALM!A32</f>
        <v>Fondo</v>
      </c>
      <c r="B32" s="53" t="str">
        <f>+PROGRAM_ALM!B32</f>
        <v xml:space="preserve">Hamburgesa  vacuno c/ Papas Fritas  </v>
      </c>
      <c r="C32" s="53"/>
      <c r="D32" s="53" t="str">
        <f>+PROGRAM_ALM!D32</f>
        <v>Salteado de Ave c/Arroz</v>
      </c>
      <c r="E32" s="53"/>
      <c r="F32" s="53" t="str">
        <f>+PROGRAM_ALM!F32</f>
        <v xml:space="preserve">Pulpa Arvejada c/ Papas Fritas </v>
      </c>
      <c r="G32" s="53"/>
      <c r="H32" s="53" t="str">
        <f>+PROGRAM_ALM!H32</f>
        <v>Hamburguesa Jardinera c/Pure Mixto</v>
      </c>
      <c r="I32" s="53"/>
      <c r="J32" s="53"/>
      <c r="K32" s="53"/>
      <c r="L32" s="53"/>
      <c r="M32" s="3"/>
    </row>
    <row r="33" spans="1:14" s="8" customFormat="1" x14ac:dyDescent="0.25">
      <c r="A33" s="18" t="str">
        <f>+PROGRAM_ALM!A33</f>
        <v>Fondo Alternativo</v>
      </c>
      <c r="B33" s="53" t="str">
        <f>+PROGRAM_ALM!D33</f>
        <v>Asado aleman c/Guiso verduras</v>
      </c>
      <c r="C33" s="53"/>
      <c r="D33" s="53" t="str">
        <f>+PROGRAM_ALM!D33</f>
        <v>Asado aleman c/Guiso verduras</v>
      </c>
      <c r="E33" s="53"/>
      <c r="F33" s="53" t="str">
        <f>+PROGRAM_ALM!F33</f>
        <v>Niños Envuelto repollo Gratinados</v>
      </c>
      <c r="G33" s="53"/>
      <c r="H33" s="53" t="str">
        <f>+PROGRAM_ALM!H33</f>
        <v>Porotos Chilena c/Chorizo</v>
      </c>
      <c r="I33" s="53"/>
      <c r="J33" s="53"/>
      <c r="K33" s="53"/>
      <c r="L33" s="53"/>
      <c r="M33" s="3"/>
    </row>
    <row r="34" spans="1:14" s="8" customFormat="1" ht="17.25" thickBot="1" x14ac:dyDescent="0.3">
      <c r="A34" s="19" t="str">
        <f>+PROGRAM_ALM!A34</f>
        <v>Hipocalorico</v>
      </c>
      <c r="B34" s="54" t="str">
        <f>+PROGRAM_ALM!B34</f>
        <v>Flan  Brocoli zanahoria</v>
      </c>
      <c r="C34" s="54"/>
      <c r="D34" s="54" t="str">
        <f>+PROGRAM_ALM!D34</f>
        <v>fajitas de Ave Verduras</v>
      </c>
      <c r="E34" s="54"/>
      <c r="F34" s="54" t="str">
        <f>+PROGRAM_ALM!F34</f>
        <v>Pechuga Grille c/Ens</v>
      </c>
      <c r="G34" s="54"/>
      <c r="H34" s="54" t="str">
        <f>+PROGRAM_ALM!H34</f>
        <v xml:space="preserve">Pascualina </v>
      </c>
      <c r="I34" s="54"/>
      <c r="J34" s="54"/>
      <c r="K34" s="54"/>
      <c r="L34" s="54"/>
      <c r="M34" s="3"/>
    </row>
    <row r="35" spans="1:14" s="8" customFormat="1" hidden="1" x14ac:dyDescent="0.25">
      <c r="A35" s="20" t="str">
        <f>+PROGRAM_ALM!A35</f>
        <v>Vegano o Veget</v>
      </c>
      <c r="B35" s="50">
        <f>+PROGRAM_ALM!B35</f>
        <v>0</v>
      </c>
      <c r="C35" s="50"/>
      <c r="D35" s="50" t="str">
        <f>+PROGRAM_ALM!D35</f>
        <v>Salteado Brocoli</v>
      </c>
      <c r="E35" s="50"/>
      <c r="F35" s="50">
        <f>+PROGRAM_ALM!F35</f>
        <v>0</v>
      </c>
      <c r="G35" s="50"/>
      <c r="H35" s="50">
        <f>+PROGRAM_ALM!H35</f>
        <v>0</v>
      </c>
      <c r="I35" s="50"/>
      <c r="J35" s="50"/>
      <c r="K35" s="50"/>
      <c r="L35" s="50"/>
      <c r="M35" s="3"/>
    </row>
    <row r="36" spans="1:14" s="8" customFormat="1" ht="17.25" hidden="1" thickBot="1" x14ac:dyDescent="0.3">
      <c r="A36" s="21" t="str">
        <f>+PROGRAM_ALM!A36</f>
        <v>Vegano o Veget</v>
      </c>
      <c r="B36" s="14" t="str">
        <f>+PROGRAM_ALM!B36</f>
        <v xml:space="preserve">Vegano  del  dia </v>
      </c>
      <c r="C36" s="14"/>
      <c r="D36" s="14" t="str">
        <f>+PROGRAM_ALM!D36</f>
        <v xml:space="preserve">Vegano  del  dia </v>
      </c>
      <c r="E36" s="14"/>
      <c r="F36" s="14" t="str">
        <f>+PROGRAM_ALM!F36</f>
        <v xml:space="preserve">Vegano  del  dia </v>
      </c>
      <c r="G36" s="14"/>
      <c r="H36" s="14" t="str">
        <f>+PROGRAM_ALM!H36</f>
        <v xml:space="preserve">Vegano  del  dia </v>
      </c>
      <c r="I36" s="14"/>
      <c r="J36" s="14"/>
      <c r="K36" s="14"/>
      <c r="L36" s="14"/>
      <c r="M36" s="4"/>
    </row>
    <row r="37" spans="1:14" x14ac:dyDescent="0.25">
      <c r="A37" s="8"/>
      <c r="B37" s="8"/>
      <c r="C37" s="8"/>
      <c r="D37" s="8"/>
      <c r="E37" s="8"/>
      <c r="F37" s="9"/>
      <c r="G37" s="9"/>
      <c r="H37" s="9"/>
      <c r="I37" s="9"/>
      <c r="J37" s="10"/>
      <c r="K37" s="10"/>
      <c r="L37" s="10"/>
      <c r="M37" s="9"/>
      <c r="N37" s="8"/>
    </row>
    <row r="38" spans="1:14" s="8" customFormat="1" x14ac:dyDescent="0.25">
      <c r="B38" s="11"/>
      <c r="C38" s="11"/>
      <c r="D38" s="11"/>
      <c r="E38" s="11"/>
      <c r="F38" s="11"/>
      <c r="G38" s="11"/>
      <c r="H38" s="11"/>
      <c r="I38" s="11"/>
      <c r="J38" s="11"/>
      <c r="K38" s="11"/>
      <c r="L38" s="11"/>
    </row>
  </sheetData>
  <mergeCells count="1">
    <mergeCell ref="A1:M1"/>
  </mergeCells>
  <pageMargins left="0" right="0" top="0.55118110236220474" bottom="0.55118110236220474" header="0.31496062992125984" footer="0.31496062992125984"/>
  <pageSetup scale="53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3BCCFF"/>
    <pageSetUpPr fitToPage="1"/>
  </sheetPr>
  <dimension ref="A1"/>
  <sheetViews>
    <sheetView view="pageBreakPreview" zoomScale="80" zoomScaleNormal="110" zoomScaleSheetLayoutView="80" workbookViewId="0">
      <selection activeCell="B44" sqref="B44"/>
    </sheetView>
  </sheetViews>
  <sheetFormatPr baseColWidth="10" defaultRowHeight="15" x14ac:dyDescent="0.25"/>
  <sheetData/>
  <printOptions horizontalCentered="1" verticalCentered="1"/>
  <pageMargins left="0" right="0" top="0" bottom="0" header="0" footer="0"/>
  <pageSetup scale="45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6FF33"/>
    <pageSetUpPr fitToPage="1"/>
  </sheetPr>
  <dimension ref="A1:N23"/>
  <sheetViews>
    <sheetView zoomScale="80" zoomScaleNormal="80" zoomScalePageLayoutView="85" workbookViewId="0">
      <selection activeCell="D24" sqref="D24"/>
    </sheetView>
  </sheetViews>
  <sheetFormatPr baseColWidth="10" defaultColWidth="55.5703125" defaultRowHeight="18" x14ac:dyDescent="0.25"/>
  <cols>
    <col min="1" max="1" width="15" style="37" bestFit="1" customWidth="1"/>
    <col min="2" max="2" width="40.7109375" style="22" customWidth="1"/>
    <col min="3" max="3" width="4.5703125" style="22" customWidth="1"/>
    <col min="4" max="4" width="40.7109375" style="22" customWidth="1"/>
    <col min="5" max="5" width="4.5703125" style="22" customWidth="1"/>
    <col min="6" max="6" width="40.7109375" style="22" customWidth="1"/>
    <col min="7" max="7" width="4.5703125" style="22" customWidth="1"/>
    <col min="8" max="8" width="40.7109375" style="22" customWidth="1"/>
    <col min="9" max="9" width="4.5703125" style="22" customWidth="1"/>
    <col min="10" max="10" width="40.7109375" style="22" customWidth="1"/>
    <col min="11" max="11" width="4.5703125" style="22" customWidth="1"/>
    <col min="12" max="12" width="0.28515625" style="22" customWidth="1"/>
    <col min="13" max="13" width="4.5703125" style="37" hidden="1" customWidth="1"/>
    <col min="14" max="16384" width="55.5703125" style="37"/>
  </cols>
  <sheetData>
    <row r="1" spans="1:13" s="22" customFormat="1" ht="24.75" thickTop="1" thickBot="1" x14ac:dyDescent="0.3">
      <c r="A1" s="128" t="s">
        <v>204</v>
      </c>
      <c r="B1" s="129"/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30"/>
    </row>
    <row r="2" spans="1:13" s="22" customFormat="1" ht="30" customHeight="1" thickTop="1" thickBot="1" x14ac:dyDescent="0.3">
      <c r="A2" s="36"/>
      <c r="B2" s="23">
        <f>+[1]IMPRESION_ALM!B2</f>
        <v>44802</v>
      </c>
      <c r="C2" s="23"/>
      <c r="D2" s="23">
        <f>+B2+1</f>
        <v>44803</v>
      </c>
      <c r="E2" s="23"/>
      <c r="F2" s="23">
        <f>+D2+1</f>
        <v>44804</v>
      </c>
      <c r="G2" s="23"/>
      <c r="H2" s="23">
        <f>+F2+1</f>
        <v>44805</v>
      </c>
      <c r="I2" s="24"/>
      <c r="J2" s="23">
        <f>+H2+1</f>
        <v>44806</v>
      </c>
      <c r="K2" s="24"/>
      <c r="L2" s="23">
        <f>+J2+1</f>
        <v>44807</v>
      </c>
      <c r="M2" s="24"/>
    </row>
    <row r="3" spans="1:13" s="22" customFormat="1" ht="30" customHeight="1" x14ac:dyDescent="0.25">
      <c r="A3" s="56" t="s">
        <v>1</v>
      </c>
      <c r="B3" s="73"/>
      <c r="C3" s="73"/>
      <c r="D3" s="73"/>
      <c r="E3" s="73"/>
      <c r="F3" s="73"/>
      <c r="G3" s="73"/>
      <c r="H3" s="73" t="s">
        <v>45</v>
      </c>
      <c r="I3" s="60"/>
      <c r="J3" s="26" t="s">
        <v>24</v>
      </c>
      <c r="K3" s="27"/>
      <c r="L3" s="26" t="s">
        <v>19</v>
      </c>
      <c r="M3" s="27"/>
    </row>
    <row r="4" spans="1:13" s="22" customFormat="1" ht="30" customHeight="1" x14ac:dyDescent="0.25">
      <c r="A4" s="57" t="s">
        <v>2</v>
      </c>
      <c r="B4" s="73"/>
      <c r="C4" s="73"/>
      <c r="D4" s="73"/>
      <c r="E4" s="73"/>
      <c r="F4" s="73"/>
      <c r="G4" s="73"/>
      <c r="H4" s="73" t="s">
        <v>26</v>
      </c>
      <c r="I4" s="61"/>
      <c r="J4" s="29" t="s">
        <v>26</v>
      </c>
      <c r="K4" s="30"/>
      <c r="L4" s="29" t="s">
        <v>26</v>
      </c>
      <c r="M4" s="30"/>
    </row>
    <row r="5" spans="1:13" s="22" customFormat="1" ht="30" customHeight="1" thickBot="1" x14ac:dyDescent="0.3">
      <c r="A5" s="58" t="s">
        <v>7</v>
      </c>
      <c r="B5" s="73"/>
      <c r="C5" s="75"/>
      <c r="D5" s="73"/>
      <c r="E5" s="75"/>
      <c r="F5" s="73"/>
      <c r="G5" s="75"/>
      <c r="H5" s="73" t="s">
        <v>124</v>
      </c>
      <c r="I5" s="62"/>
      <c r="J5" s="32" t="s">
        <v>21</v>
      </c>
      <c r="K5" s="32"/>
      <c r="L5" s="32" t="s">
        <v>85</v>
      </c>
      <c r="M5" s="32"/>
    </row>
    <row r="6" spans="1:13" s="22" customFormat="1" ht="30" customHeight="1" thickBot="1" x14ac:dyDescent="0.3">
      <c r="A6" s="36"/>
      <c r="B6" s="23">
        <f>+L2+2</f>
        <v>44809</v>
      </c>
      <c r="C6" s="24"/>
      <c r="D6" s="23">
        <f>+B6+1</f>
        <v>44810</v>
      </c>
      <c r="E6" s="24"/>
      <c r="F6" s="23">
        <f>+D6+1</f>
        <v>44811</v>
      </c>
      <c r="G6" s="24"/>
      <c r="H6" s="23">
        <f>+F6+1</f>
        <v>44812</v>
      </c>
      <c r="I6" s="24"/>
      <c r="J6" s="23">
        <f>+H6+1</f>
        <v>44813</v>
      </c>
      <c r="K6" s="24"/>
      <c r="L6" s="23">
        <f>+J6+1</f>
        <v>44814</v>
      </c>
      <c r="M6" s="24"/>
    </row>
    <row r="7" spans="1:13" s="22" customFormat="1" ht="30" customHeight="1" x14ac:dyDescent="0.25">
      <c r="A7" s="44" t="s">
        <v>1</v>
      </c>
      <c r="B7" s="26" t="s">
        <v>42</v>
      </c>
      <c r="C7" s="27"/>
      <c r="D7" s="26" t="s">
        <v>43</v>
      </c>
      <c r="E7" s="27"/>
      <c r="F7" s="26" t="s">
        <v>23</v>
      </c>
      <c r="G7" s="27"/>
      <c r="H7" s="26" t="s">
        <v>45</v>
      </c>
      <c r="I7" s="27"/>
      <c r="J7" s="26" t="s">
        <v>24</v>
      </c>
      <c r="K7" s="27"/>
      <c r="L7" s="26" t="s">
        <v>25</v>
      </c>
      <c r="M7" s="27"/>
    </row>
    <row r="8" spans="1:13" s="22" customFormat="1" ht="30" customHeight="1" x14ac:dyDescent="0.25">
      <c r="A8" s="45" t="s">
        <v>2</v>
      </c>
      <c r="B8" s="29" t="s">
        <v>26</v>
      </c>
      <c r="C8" s="30"/>
      <c r="D8" s="29" t="s">
        <v>26</v>
      </c>
      <c r="E8" s="30"/>
      <c r="F8" s="29" t="s">
        <v>83</v>
      </c>
      <c r="G8" s="30"/>
      <c r="H8" s="29" t="s">
        <v>26</v>
      </c>
      <c r="I8" s="30"/>
      <c r="J8" s="29" t="s">
        <v>26</v>
      </c>
      <c r="K8" s="30"/>
      <c r="L8" s="29" t="s">
        <v>26</v>
      </c>
      <c r="M8" s="30"/>
    </row>
    <row r="9" spans="1:13" s="22" customFormat="1" ht="30" customHeight="1" thickBot="1" x14ac:dyDescent="0.3">
      <c r="A9" s="47" t="s">
        <v>7</v>
      </c>
      <c r="B9" s="32" t="s">
        <v>86</v>
      </c>
      <c r="C9" s="32"/>
      <c r="D9" s="32" t="s">
        <v>44</v>
      </c>
      <c r="E9" s="32"/>
      <c r="F9" s="32" t="s">
        <v>20</v>
      </c>
      <c r="G9" s="32"/>
      <c r="H9" s="32" t="s">
        <v>21</v>
      </c>
      <c r="I9" s="32"/>
      <c r="J9" s="32" t="s">
        <v>46</v>
      </c>
      <c r="K9" s="32"/>
      <c r="L9" s="32" t="s">
        <v>47</v>
      </c>
      <c r="M9" s="32"/>
    </row>
    <row r="10" spans="1:13" s="22" customFormat="1" ht="30" customHeight="1" thickBot="1" x14ac:dyDescent="0.3">
      <c r="A10" s="36"/>
      <c r="B10" s="23">
        <f>L6+2</f>
        <v>44816</v>
      </c>
      <c r="C10" s="24"/>
      <c r="D10" s="23">
        <f>+B10+1</f>
        <v>44817</v>
      </c>
      <c r="E10" s="24"/>
      <c r="F10" s="23">
        <f>+D10+1</f>
        <v>44818</v>
      </c>
      <c r="G10" s="24"/>
      <c r="H10" s="23">
        <f>+F10+1</f>
        <v>44819</v>
      </c>
      <c r="I10" s="24"/>
      <c r="J10" s="74">
        <f>+H10+1</f>
        <v>44820</v>
      </c>
      <c r="K10" s="24"/>
      <c r="L10" s="76">
        <f>+J10+1</f>
        <v>44821</v>
      </c>
      <c r="M10" s="24"/>
    </row>
    <row r="11" spans="1:13" s="22" customFormat="1" ht="30" customHeight="1" x14ac:dyDescent="0.25">
      <c r="A11" s="44" t="s">
        <v>1</v>
      </c>
      <c r="B11" s="26" t="s">
        <v>48</v>
      </c>
      <c r="C11" s="27"/>
      <c r="D11" s="26" t="s">
        <v>18</v>
      </c>
      <c r="E11" s="27"/>
      <c r="F11" s="26" t="s">
        <v>17</v>
      </c>
      <c r="G11" s="27"/>
      <c r="H11" s="26" t="s">
        <v>24</v>
      </c>
      <c r="I11" s="27"/>
      <c r="J11" s="26"/>
      <c r="K11" s="27"/>
      <c r="L11" s="26" t="s">
        <v>199</v>
      </c>
      <c r="M11" s="27"/>
    </row>
    <row r="12" spans="1:13" s="22" customFormat="1" ht="30" customHeight="1" x14ac:dyDescent="0.25">
      <c r="A12" s="45" t="s">
        <v>2</v>
      </c>
      <c r="B12" s="29" t="s">
        <v>26</v>
      </c>
      <c r="C12" s="30"/>
      <c r="D12" s="29" t="s">
        <v>26</v>
      </c>
      <c r="E12" s="30"/>
      <c r="F12" s="29" t="s">
        <v>83</v>
      </c>
      <c r="G12" s="30"/>
      <c r="H12" s="29" t="s">
        <v>200</v>
      </c>
      <c r="I12" s="30"/>
      <c r="J12" s="67" t="s">
        <v>201</v>
      </c>
      <c r="K12" s="30"/>
      <c r="L12" s="29" t="s">
        <v>83</v>
      </c>
      <c r="M12" s="30"/>
    </row>
    <row r="13" spans="1:13" s="22" customFormat="1" ht="30" customHeight="1" thickBot="1" x14ac:dyDescent="0.3">
      <c r="A13" s="47" t="s">
        <v>7</v>
      </c>
      <c r="B13" s="32" t="s">
        <v>22</v>
      </c>
      <c r="C13" s="32"/>
      <c r="D13" s="32" t="s">
        <v>49</v>
      </c>
      <c r="E13" s="32"/>
      <c r="F13" s="32" t="s">
        <v>109</v>
      </c>
      <c r="G13" s="32"/>
      <c r="H13" s="32" t="s">
        <v>218</v>
      </c>
      <c r="I13" s="32"/>
      <c r="J13" s="32"/>
      <c r="K13" s="32"/>
      <c r="L13" s="32" t="s">
        <v>106</v>
      </c>
      <c r="M13" s="32"/>
    </row>
    <row r="14" spans="1:13" s="22" customFormat="1" ht="30" customHeight="1" thickBot="1" x14ac:dyDescent="0.3">
      <c r="A14" s="36"/>
      <c r="B14" s="74">
        <f>L10+2</f>
        <v>44823</v>
      </c>
      <c r="C14" s="24"/>
      <c r="D14" s="23">
        <f>B14+1</f>
        <v>44824</v>
      </c>
      <c r="E14" s="24"/>
      <c r="F14" s="23">
        <f>D14+1</f>
        <v>44825</v>
      </c>
      <c r="G14" s="24"/>
      <c r="H14" s="23">
        <f>F14+1</f>
        <v>44826</v>
      </c>
      <c r="I14" s="24"/>
      <c r="J14" s="23">
        <f>H14+1</f>
        <v>44827</v>
      </c>
      <c r="K14" s="24"/>
      <c r="L14" s="23">
        <f>J14+1</f>
        <v>44828</v>
      </c>
      <c r="M14" s="24"/>
    </row>
    <row r="15" spans="1:13" s="33" customFormat="1" ht="30" customHeight="1" x14ac:dyDescent="0.25">
      <c r="A15" s="44" t="s">
        <v>1</v>
      </c>
      <c r="B15" s="26"/>
      <c r="C15" s="27"/>
      <c r="D15" s="26" t="s">
        <v>51</v>
      </c>
      <c r="E15" s="27"/>
      <c r="F15" s="33" t="s">
        <v>87</v>
      </c>
      <c r="G15" s="27"/>
      <c r="H15" s="26" t="s">
        <v>18</v>
      </c>
      <c r="I15" s="27"/>
      <c r="J15" s="26" t="s">
        <v>27</v>
      </c>
      <c r="K15" s="27"/>
      <c r="L15" s="26" t="s">
        <v>17</v>
      </c>
      <c r="M15" s="27"/>
    </row>
    <row r="16" spans="1:13" ht="30" customHeight="1" x14ac:dyDescent="0.25">
      <c r="A16" s="45" t="s">
        <v>2</v>
      </c>
      <c r="B16" s="67" t="s">
        <v>70</v>
      </c>
      <c r="C16" s="30"/>
      <c r="D16" s="29" t="s">
        <v>81</v>
      </c>
      <c r="E16" s="30"/>
      <c r="F16" s="29" t="s">
        <v>83</v>
      </c>
      <c r="G16" s="30"/>
      <c r="H16" s="29" t="s">
        <v>26</v>
      </c>
      <c r="I16" s="30"/>
      <c r="J16" s="29" t="s">
        <v>26</v>
      </c>
      <c r="K16" s="30"/>
      <c r="L16" s="29" t="s">
        <v>26</v>
      </c>
      <c r="M16" s="30"/>
    </row>
    <row r="17" spans="1:14" ht="30" customHeight="1" thickBot="1" x14ac:dyDescent="0.3">
      <c r="A17" s="47" t="s">
        <v>7</v>
      </c>
      <c r="B17" s="32"/>
      <c r="C17" s="32"/>
      <c r="D17" s="32" t="s">
        <v>82</v>
      </c>
      <c r="E17" s="32"/>
      <c r="F17" s="32" t="s">
        <v>21</v>
      </c>
      <c r="G17" s="32"/>
      <c r="H17" s="40" t="s">
        <v>29</v>
      </c>
      <c r="I17" s="40"/>
      <c r="J17" s="40" t="s">
        <v>28</v>
      </c>
      <c r="K17" s="40"/>
      <c r="L17" s="40" t="s">
        <v>22</v>
      </c>
      <c r="M17" s="32"/>
    </row>
    <row r="18" spans="1:14" s="38" customFormat="1" ht="30" customHeight="1" thickBot="1" x14ac:dyDescent="0.3">
      <c r="A18" s="55"/>
      <c r="B18" s="23">
        <f>L14+2</f>
        <v>44830</v>
      </c>
      <c r="C18" s="59"/>
      <c r="D18" s="23">
        <f>B18+1</f>
        <v>44831</v>
      </c>
      <c r="E18" s="24"/>
      <c r="F18" s="23" t="s">
        <v>202</v>
      </c>
      <c r="G18" s="77"/>
      <c r="H18" s="78" t="s">
        <v>172</v>
      </c>
      <c r="I18" s="78"/>
      <c r="J18" s="78" t="s">
        <v>203</v>
      </c>
      <c r="K18" s="78"/>
      <c r="L18" s="78"/>
      <c r="M18" s="59"/>
    </row>
    <row r="19" spans="1:14" s="38" customFormat="1" ht="30" customHeight="1" x14ac:dyDescent="0.25">
      <c r="A19" s="56" t="s">
        <v>1</v>
      </c>
      <c r="B19" s="26" t="s">
        <v>79</v>
      </c>
      <c r="C19" s="60"/>
      <c r="D19" s="26" t="s">
        <v>219</v>
      </c>
      <c r="E19" s="27"/>
      <c r="F19" s="38" t="s">
        <v>108</v>
      </c>
      <c r="G19" s="69"/>
      <c r="H19" s="26" t="s">
        <v>84</v>
      </c>
      <c r="I19" s="73"/>
      <c r="J19" s="26" t="s">
        <v>50</v>
      </c>
      <c r="K19" s="73"/>
      <c r="L19" s="79"/>
      <c r="M19" s="60"/>
    </row>
    <row r="20" spans="1:14" s="38" customFormat="1" ht="30" customHeight="1" x14ac:dyDescent="0.25">
      <c r="A20" s="57" t="s">
        <v>2</v>
      </c>
      <c r="B20" s="29" t="s">
        <v>26</v>
      </c>
      <c r="C20" s="61"/>
      <c r="D20" s="29" t="s">
        <v>26</v>
      </c>
      <c r="E20" s="30"/>
      <c r="F20" s="29" t="s">
        <v>26</v>
      </c>
      <c r="G20" s="71"/>
      <c r="H20" s="29" t="s">
        <v>83</v>
      </c>
      <c r="I20" s="73"/>
      <c r="J20" s="29" t="s">
        <v>26</v>
      </c>
      <c r="K20" s="73"/>
      <c r="L20" s="79"/>
      <c r="M20" s="61"/>
    </row>
    <row r="21" spans="1:14" s="38" customFormat="1" ht="30" customHeight="1" thickBot="1" x14ac:dyDescent="0.3">
      <c r="A21" s="58" t="s">
        <v>7</v>
      </c>
      <c r="B21" s="32" t="s">
        <v>80</v>
      </c>
      <c r="C21" s="62"/>
      <c r="D21" s="32" t="s">
        <v>28</v>
      </c>
      <c r="E21" s="32"/>
      <c r="F21" s="32" t="s">
        <v>41</v>
      </c>
      <c r="G21" s="72"/>
      <c r="H21" s="32" t="s">
        <v>107</v>
      </c>
      <c r="I21" s="75"/>
      <c r="J21" s="32" t="s">
        <v>109</v>
      </c>
      <c r="K21" s="75"/>
      <c r="L21" s="79"/>
      <c r="M21" s="62"/>
    </row>
    <row r="22" spans="1:14" x14ac:dyDescent="0.25">
      <c r="A22" s="38"/>
      <c r="B22" s="38"/>
      <c r="C22" s="38"/>
      <c r="D22" s="38"/>
      <c r="E22" s="38"/>
      <c r="F22" s="39"/>
      <c r="G22" s="39"/>
      <c r="H22" s="39"/>
      <c r="I22" s="39"/>
      <c r="J22" s="34"/>
      <c r="K22" s="34"/>
      <c r="L22" s="34"/>
      <c r="M22" s="39"/>
      <c r="N22" s="38"/>
    </row>
    <row r="23" spans="1:14" s="38" customFormat="1" x14ac:dyDescent="0.25">
      <c r="B23" s="35"/>
      <c r="C23" s="35"/>
      <c r="D23" s="35"/>
      <c r="E23" s="35"/>
      <c r="F23" s="35"/>
      <c r="G23" s="35"/>
      <c r="H23" s="35"/>
      <c r="I23" s="35"/>
      <c r="J23" s="35"/>
      <c r="K23" s="35"/>
      <c r="L23" s="35"/>
    </row>
  </sheetData>
  <mergeCells count="1">
    <mergeCell ref="A1:M1"/>
  </mergeCells>
  <pageMargins left="0" right="0" top="0.55118110236220474" bottom="0.55118110236220474" header="0.31496062992125984" footer="0.31496062992125984"/>
  <pageSetup scale="56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6FF33"/>
    <pageSetUpPr fitToPage="1"/>
  </sheetPr>
  <dimension ref="A1:N23"/>
  <sheetViews>
    <sheetView zoomScale="70" zoomScaleNormal="70" zoomScalePageLayoutView="85" workbookViewId="0">
      <selection activeCell="B44" sqref="B44"/>
    </sheetView>
  </sheetViews>
  <sheetFormatPr baseColWidth="10" defaultColWidth="55.5703125" defaultRowHeight="18" x14ac:dyDescent="0.25"/>
  <cols>
    <col min="1" max="1" width="17.42578125" style="37" bestFit="1" customWidth="1"/>
    <col min="2" max="2" width="40.7109375" style="22" customWidth="1"/>
    <col min="3" max="3" width="4.5703125" style="22" hidden="1" customWidth="1"/>
    <col min="4" max="4" width="40.7109375" style="22" customWidth="1"/>
    <col min="5" max="5" width="4.5703125" style="22" hidden="1" customWidth="1"/>
    <col min="6" max="6" width="40.7109375" style="22" customWidth="1"/>
    <col min="7" max="7" width="4.5703125" style="22" hidden="1" customWidth="1"/>
    <col min="8" max="8" width="40.7109375" style="22" customWidth="1"/>
    <col min="9" max="9" width="4.5703125" style="22" hidden="1" customWidth="1"/>
    <col min="10" max="10" width="40.7109375" style="22" customWidth="1"/>
    <col min="11" max="11" width="4.5703125" style="22" hidden="1" customWidth="1"/>
    <col min="12" max="12" width="40.7109375" style="22" customWidth="1"/>
    <col min="13" max="13" width="4.5703125" style="37" hidden="1" customWidth="1"/>
    <col min="14" max="16384" width="55.5703125" style="37"/>
  </cols>
  <sheetData>
    <row r="1" spans="1:13" s="22" customFormat="1" ht="24.75" thickTop="1" thickBot="1" x14ac:dyDescent="0.3">
      <c r="A1" s="128" t="str">
        <f>+PROGRAM_SALAD!A1</f>
        <v>MINUTA ENSALADA  SEPTIEMBRE 2022</v>
      </c>
      <c r="B1" s="129"/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30"/>
    </row>
    <row r="2" spans="1:13" s="22" customFormat="1" ht="30" customHeight="1" thickTop="1" thickBot="1" x14ac:dyDescent="0.3">
      <c r="A2" s="36"/>
      <c r="B2" s="23">
        <f>+PROGRAM_SALAD!B2</f>
        <v>44802</v>
      </c>
      <c r="C2" s="24"/>
      <c r="D2" s="23">
        <f>+B2+1</f>
        <v>44803</v>
      </c>
      <c r="E2" s="24"/>
      <c r="F2" s="23">
        <f>+D2+1</f>
        <v>44804</v>
      </c>
      <c r="G2" s="24"/>
      <c r="H2" s="23">
        <f>+F2+1</f>
        <v>44805</v>
      </c>
      <c r="I2" s="24"/>
      <c r="J2" s="23">
        <f>+H2+1</f>
        <v>44806</v>
      </c>
      <c r="K2" s="24"/>
      <c r="L2" s="23">
        <f>+J2+1</f>
        <v>44807</v>
      </c>
      <c r="M2" s="24"/>
    </row>
    <row r="3" spans="1:13" s="22" customFormat="1" ht="30" customHeight="1" x14ac:dyDescent="0.25">
      <c r="A3" s="25" t="str">
        <f>+PROGRAM_SALAD!A3</f>
        <v>Ensalada 1</v>
      </c>
      <c r="B3" s="26" t="str">
        <f>+PROGRAM_SALAD!B19</f>
        <v>Tomate Apio</v>
      </c>
      <c r="C3" s="27"/>
      <c r="D3" s="26" t="str">
        <f>+PROGRAM_SALAD!D15</f>
        <v>Betarragas Pebre</v>
      </c>
      <c r="E3" s="27"/>
      <c r="F3" s="26">
        <f>+PROGRAM_SALAD!L19</f>
        <v>0</v>
      </c>
      <c r="G3" s="27"/>
      <c r="H3" s="26" t="str">
        <f>+PROGRAM_SALAD!J19</f>
        <v xml:space="preserve">Tomate Arvejitas </v>
      </c>
      <c r="I3" s="27"/>
      <c r="J3" s="26" t="str">
        <f>+PROGRAM_SALAD!J3</f>
        <v>Chilena</v>
      </c>
      <c r="K3" s="27"/>
      <c r="L3" s="26" t="str">
        <f>+PROGRAM_SALAD!L3</f>
        <v>Betarragas Cilantro</v>
      </c>
      <c r="M3" s="27"/>
    </row>
    <row r="4" spans="1:13" s="22" customFormat="1" ht="30" customHeight="1" x14ac:dyDescent="0.25">
      <c r="A4" s="28" t="str">
        <f>+PROGRAM_SALAD!A4</f>
        <v>Ensalada 2</v>
      </c>
      <c r="B4" s="29" t="str">
        <f>+PROGRAM_SALAD!B20</f>
        <v>Lechugas</v>
      </c>
      <c r="C4" s="30"/>
      <c r="D4" s="29" t="str">
        <f>+PROGRAM_SALAD!D16</f>
        <v>Lechugas Rabanitos</v>
      </c>
      <c r="E4" s="30"/>
      <c r="F4" s="29">
        <f>+PROGRAM_SALAD!L20</f>
        <v>0</v>
      </c>
      <c r="G4" s="30"/>
      <c r="H4" s="29" t="str">
        <f>+PROGRAM_SALAD!J20</f>
        <v>Lechugas</v>
      </c>
      <c r="I4" s="30"/>
      <c r="J4" s="29" t="str">
        <f>+PROGRAM_SALAD!J4</f>
        <v>Lechugas</v>
      </c>
      <c r="K4" s="30"/>
      <c r="L4" s="29" t="str">
        <f>+PROGRAM_SALAD!L4</f>
        <v>Lechugas</v>
      </c>
      <c r="M4" s="30"/>
    </row>
    <row r="5" spans="1:13" s="22" customFormat="1" ht="30" customHeight="1" thickBot="1" x14ac:dyDescent="0.3">
      <c r="A5" s="31" t="str">
        <f>+PROGRAM_SALAD!A5</f>
        <v xml:space="preserve">Ensalada 3  </v>
      </c>
      <c r="B5" s="32" t="str">
        <f>+PROGRAM_SALAD!B21</f>
        <v>Salpicon Huevo</v>
      </c>
      <c r="C5" s="32"/>
      <c r="D5" s="32" t="str">
        <f>+PROGRAM_SALAD!D17</f>
        <v>Coliflor zapallitos</v>
      </c>
      <c r="E5" s="32"/>
      <c r="F5" s="32">
        <f>+PROGRAM_SALAD!L21</f>
        <v>0</v>
      </c>
      <c r="G5" s="32"/>
      <c r="H5" s="32" t="str">
        <f>+PROGRAM_SALAD!J21</f>
        <v>Apio Aceitunas</v>
      </c>
      <c r="I5" s="32"/>
      <c r="J5" s="32" t="str">
        <f>+PROGRAM_SALAD!J5</f>
        <v>Repollo Mix</v>
      </c>
      <c r="K5" s="32"/>
      <c r="L5" s="32" t="str">
        <f>+PROGRAM_SALAD!L5</f>
        <v>Pepinos Choclo</v>
      </c>
      <c r="M5" s="32"/>
    </row>
    <row r="6" spans="1:13" s="22" customFormat="1" ht="30" customHeight="1" thickBot="1" x14ac:dyDescent="0.3">
      <c r="A6" s="36"/>
      <c r="B6" s="23">
        <f>+L2+2</f>
        <v>44809</v>
      </c>
      <c r="C6" s="24"/>
      <c r="D6" s="23">
        <f>+B6+1</f>
        <v>44810</v>
      </c>
      <c r="E6" s="24"/>
      <c r="F6" s="23">
        <f>+D6+1</f>
        <v>44811</v>
      </c>
      <c r="G6" s="24"/>
      <c r="H6" s="23">
        <f>+F6+1</f>
        <v>44812</v>
      </c>
      <c r="I6" s="24"/>
      <c r="J6" s="23">
        <f>+H6+1</f>
        <v>44813</v>
      </c>
      <c r="K6" s="24"/>
      <c r="L6" s="23">
        <f>+J6+1</f>
        <v>44814</v>
      </c>
      <c r="M6" s="24"/>
    </row>
    <row r="7" spans="1:13" s="22" customFormat="1" ht="30" customHeight="1" x14ac:dyDescent="0.25">
      <c r="A7" s="25" t="str">
        <f>+PROGRAM_SALAD!A7</f>
        <v>Ensalada 1</v>
      </c>
      <c r="B7" s="26" t="str">
        <f>+PROGRAM_SALAD!B7</f>
        <v>Tomate  Primavera</v>
      </c>
      <c r="C7" s="27"/>
      <c r="D7" s="26" t="str">
        <f>+PROGRAM_SALAD!D7</f>
        <v>Betarragas  Pebre</v>
      </c>
      <c r="E7" s="27"/>
      <c r="F7" s="26" t="str">
        <f>+PROGRAM_SALAD!F7</f>
        <v>Cochayuyo Cebollin</v>
      </c>
      <c r="G7" s="27"/>
      <c r="H7" s="26" t="str">
        <f>+PROGRAM_SALAD!H7</f>
        <v>Betarragas Arvejitas</v>
      </c>
      <c r="I7" s="27"/>
      <c r="J7" s="26" t="str">
        <f>+PROGRAM_SALAD!J7</f>
        <v>Chilena</v>
      </c>
      <c r="K7" s="27"/>
      <c r="L7" s="26" t="str">
        <f>+PROGRAM_SALAD!L7</f>
        <v>Pepino Tomate</v>
      </c>
      <c r="M7" s="27"/>
    </row>
    <row r="8" spans="1:13" s="22" customFormat="1" ht="30" customHeight="1" x14ac:dyDescent="0.25">
      <c r="A8" s="28" t="str">
        <f>+PROGRAM_SALAD!A8</f>
        <v>Ensalada 2</v>
      </c>
      <c r="B8" s="29" t="str">
        <f>+PROGRAM_SALAD!B8</f>
        <v>Lechugas</v>
      </c>
      <c r="C8" s="30"/>
      <c r="D8" s="29" t="str">
        <f>+PROGRAM_SALAD!D8</f>
        <v>Lechugas</v>
      </c>
      <c r="E8" s="30"/>
      <c r="F8" s="29" t="str">
        <f>+PROGRAM_SALAD!F8</f>
        <v xml:space="preserve">Lechugas </v>
      </c>
      <c r="G8" s="30"/>
      <c r="H8" s="29" t="str">
        <f>+PROGRAM_SALAD!H8</f>
        <v>Lechugas</v>
      </c>
      <c r="I8" s="30"/>
      <c r="J8" s="29" t="str">
        <f>+PROGRAM_SALAD!J8</f>
        <v>Lechugas</v>
      </c>
      <c r="K8" s="30"/>
      <c r="L8" s="29" t="str">
        <f>+PROGRAM_SALAD!L8</f>
        <v>Lechugas</v>
      </c>
      <c r="M8" s="30"/>
    </row>
    <row r="9" spans="1:13" s="22" customFormat="1" ht="30" customHeight="1" thickBot="1" x14ac:dyDescent="0.3">
      <c r="A9" s="31" t="str">
        <f>+PROGRAM_SALAD!A9</f>
        <v xml:space="preserve">Ensalada 3  </v>
      </c>
      <c r="B9" s="32" t="str">
        <f>+PROGRAM_SALAD!B9</f>
        <v>Apio rabanitos</v>
      </c>
      <c r="C9" s="32"/>
      <c r="D9" s="32" t="str">
        <f>+PROGRAM_SALAD!D9</f>
        <v>Pepino Primavera</v>
      </c>
      <c r="E9" s="32"/>
      <c r="F9" s="32" t="str">
        <f>+PROGRAM_SALAD!F9</f>
        <v>Zapallitos Zanahoria</v>
      </c>
      <c r="G9" s="32"/>
      <c r="H9" s="32" t="str">
        <f>+PROGRAM_SALAD!H9</f>
        <v>Repollo Mix</v>
      </c>
      <c r="I9" s="32"/>
      <c r="J9" s="32" t="str">
        <f>+PROGRAM_SALAD!J9</f>
        <v>Espinacas Jardineras</v>
      </c>
      <c r="K9" s="32"/>
      <c r="L9" s="32" t="str">
        <f>+PROGRAM_SALAD!L9</f>
        <v>Zapallitos  Choclo</v>
      </c>
      <c r="M9" s="32"/>
    </row>
    <row r="10" spans="1:13" s="22" customFormat="1" ht="30" customHeight="1" thickBot="1" x14ac:dyDescent="0.3">
      <c r="A10" s="36"/>
      <c r="B10" s="23">
        <f>L6+2</f>
        <v>44816</v>
      </c>
      <c r="C10" s="24"/>
      <c r="D10" s="23">
        <f>+B10+1</f>
        <v>44817</v>
      </c>
      <c r="E10" s="24"/>
      <c r="F10" s="23">
        <f>+D10+1</f>
        <v>44818</v>
      </c>
      <c r="G10" s="24"/>
      <c r="H10" s="23">
        <f>+F10+1</f>
        <v>44819</v>
      </c>
      <c r="I10" s="24"/>
      <c r="J10" s="23">
        <f>+H10+1</f>
        <v>44820</v>
      </c>
      <c r="K10" s="24"/>
      <c r="L10" s="23">
        <f>+J10+1</f>
        <v>44821</v>
      </c>
      <c r="M10" s="24"/>
    </row>
    <row r="11" spans="1:13" s="22" customFormat="1" ht="30" customHeight="1" x14ac:dyDescent="0.25">
      <c r="A11" s="25" t="str">
        <f>+PROGRAM_SALAD!A11</f>
        <v>Ensalada 1</v>
      </c>
      <c r="B11" s="26" t="str">
        <f>+PROGRAM_SALAD!B11</f>
        <v>Tomate Cebollin</v>
      </c>
      <c r="C11" s="27"/>
      <c r="D11" s="26" t="str">
        <f>+PROGRAM_SALAD!D11</f>
        <v>Cochayuyo Pebre</v>
      </c>
      <c r="E11" s="27"/>
      <c r="F11" s="26" t="str">
        <f>+PROGRAM_SALAD!F11</f>
        <v>Betarragas Cebollin</v>
      </c>
      <c r="G11" s="27"/>
      <c r="H11" s="26" t="str">
        <f>+PROGRAM_SALAD!H11</f>
        <v>Chilena</v>
      </c>
      <c r="I11" s="27"/>
      <c r="J11" s="26">
        <f>+PROGRAM_SALAD!J11</f>
        <v>0</v>
      </c>
      <c r="K11" s="27"/>
      <c r="L11" s="26" t="e">
        <f>+PROGRAM_SALAD!#REF!</f>
        <v>#REF!</v>
      </c>
      <c r="M11" s="27"/>
    </row>
    <row r="12" spans="1:13" s="22" customFormat="1" ht="30" customHeight="1" x14ac:dyDescent="0.25">
      <c r="A12" s="28" t="str">
        <f>+PROGRAM_SALAD!A12</f>
        <v>Ensalada 2</v>
      </c>
      <c r="B12" s="29" t="str">
        <f>+PROGRAM_SALAD!B12</f>
        <v>Lechugas</v>
      </c>
      <c r="C12" s="30"/>
      <c r="D12" s="29" t="str">
        <f>+PROGRAM_SALAD!D12</f>
        <v>Lechugas</v>
      </c>
      <c r="E12" s="30"/>
      <c r="F12" s="29" t="str">
        <f>+PROGRAM_SALAD!F12</f>
        <v xml:space="preserve">Lechugas </v>
      </c>
      <c r="G12" s="30"/>
      <c r="H12" s="29" t="str">
        <f>+PROGRAM_SALAD!H12</f>
        <v xml:space="preserve">Lechugas Aceitunas </v>
      </c>
      <c r="I12" s="30"/>
      <c r="J12" s="29" t="str">
        <f>+PROGRAM_SALAD!J12</f>
        <v xml:space="preserve">FERIADO </v>
      </c>
      <c r="K12" s="30"/>
      <c r="L12" s="29" t="e">
        <f>+PROGRAM_SALAD!#REF!</f>
        <v>#REF!</v>
      </c>
      <c r="M12" s="30"/>
    </row>
    <row r="13" spans="1:13" s="22" customFormat="1" ht="30" customHeight="1" thickBot="1" x14ac:dyDescent="0.3">
      <c r="A13" s="31" t="str">
        <f>+PROGRAM_SALAD!A13</f>
        <v xml:space="preserve">Ensalada 3  </v>
      </c>
      <c r="B13" s="32" t="str">
        <f>+PROGRAM_SALAD!B13</f>
        <v>Repollo Rabanitos</v>
      </c>
      <c r="C13" s="32"/>
      <c r="D13" s="32" t="str">
        <f>+PROGRAM_SALAD!D13</f>
        <v>Pepinos  Jardinera</v>
      </c>
      <c r="E13" s="32"/>
      <c r="F13" s="32" t="str">
        <f>+PROGRAM_SALAD!F13</f>
        <v>Apio Aceitunas</v>
      </c>
      <c r="G13" s="32"/>
      <c r="H13" s="32" t="str">
        <f>+PROGRAM_SALAD!H13</f>
        <v xml:space="preserve">repollo  rabanitos </v>
      </c>
      <c r="I13" s="32"/>
      <c r="J13" s="32">
        <f>+PROGRAM_SALAD!J13</f>
        <v>0</v>
      </c>
      <c r="K13" s="32"/>
      <c r="L13" s="32" t="e">
        <f>+PROGRAM_SALAD!#REF!</f>
        <v>#REF!</v>
      </c>
      <c r="M13" s="32"/>
    </row>
    <row r="14" spans="1:13" s="22" customFormat="1" ht="30" customHeight="1" thickBot="1" x14ac:dyDescent="0.3">
      <c r="A14" s="36"/>
      <c r="B14" s="23">
        <f>L10+2</f>
        <v>44823</v>
      </c>
      <c r="C14" s="24"/>
      <c r="D14" s="23">
        <f>B14+1</f>
        <v>44824</v>
      </c>
      <c r="E14" s="24"/>
      <c r="F14" s="23">
        <f>D14+1</f>
        <v>44825</v>
      </c>
      <c r="G14" s="24"/>
      <c r="H14" s="23">
        <f>F14+1</f>
        <v>44826</v>
      </c>
      <c r="I14" s="24"/>
      <c r="J14" s="23">
        <f>H14+1</f>
        <v>44827</v>
      </c>
      <c r="K14" s="24"/>
      <c r="L14" s="23">
        <f>J14+1</f>
        <v>44828</v>
      </c>
      <c r="M14" s="24"/>
    </row>
    <row r="15" spans="1:13" s="33" customFormat="1" ht="30" customHeight="1" x14ac:dyDescent="0.25">
      <c r="A15" s="25" t="str">
        <f>+PROGRAM_SALAD!A15</f>
        <v>Ensalada 1</v>
      </c>
      <c r="B15" s="26">
        <f>+PROGRAM_SALAD!B15</f>
        <v>0</v>
      </c>
      <c r="C15" s="27"/>
      <c r="D15" s="26" t="e">
        <f>+PROGRAM_SALAD!#REF!</f>
        <v>#REF!</v>
      </c>
      <c r="E15" s="27"/>
      <c r="F15" s="26" t="str">
        <f>+PROGRAM_SALAD!L11</f>
        <v>Betarragas   Cebollin</v>
      </c>
      <c r="G15" s="27"/>
      <c r="H15" s="26" t="str">
        <f>+PROGRAM_SALAD!H15</f>
        <v>Cochayuyo Pebre</v>
      </c>
      <c r="I15" s="27"/>
      <c r="J15" s="26" t="str">
        <f>+PROGRAM_SALAD!J15</f>
        <v xml:space="preserve">Chilena </v>
      </c>
      <c r="K15" s="27"/>
      <c r="L15" s="26" t="str">
        <f>+PROGRAM_SALAD!L15</f>
        <v>Betarragas Cebollin</v>
      </c>
      <c r="M15" s="27"/>
    </row>
    <row r="16" spans="1:13" ht="30" customHeight="1" x14ac:dyDescent="0.25">
      <c r="A16" s="28" t="str">
        <f>+PROGRAM_SALAD!A16</f>
        <v>Ensalada 2</v>
      </c>
      <c r="B16" s="29" t="str">
        <f>+PROGRAM_SALAD!B16</f>
        <v>FERIADO</v>
      </c>
      <c r="C16" s="30"/>
      <c r="D16" s="29" t="str">
        <f>+PROGRAM_SALAD!L12</f>
        <v xml:space="preserve">Lechugas </v>
      </c>
      <c r="E16" s="30"/>
      <c r="F16" s="29" t="str">
        <f>+PROGRAM_SALAD!F16</f>
        <v xml:space="preserve">Lechugas </v>
      </c>
      <c r="G16" s="30"/>
      <c r="H16" s="29" t="str">
        <f>+PROGRAM_SALAD!H16</f>
        <v>Lechugas</v>
      </c>
      <c r="I16" s="30"/>
      <c r="J16" s="29" t="str">
        <f>+PROGRAM_SALAD!J16</f>
        <v>Lechugas</v>
      </c>
      <c r="K16" s="30"/>
      <c r="L16" s="29" t="str">
        <f>+PROGRAM_SALAD!L16</f>
        <v>Lechugas</v>
      </c>
      <c r="M16" s="30"/>
    </row>
    <row r="17" spans="1:14" ht="30" customHeight="1" thickBot="1" x14ac:dyDescent="0.3">
      <c r="A17" s="31" t="str">
        <f>+PROGRAM_SALAD!A17</f>
        <v xml:space="preserve">Ensalada 3  </v>
      </c>
      <c r="B17" s="32">
        <f>+PROGRAM_SALAD!B17</f>
        <v>0</v>
      </c>
      <c r="C17" s="32"/>
      <c r="D17" s="32" t="str">
        <f>+PROGRAM_SALAD!L13</f>
        <v>pepinos Tomate</v>
      </c>
      <c r="E17" s="32"/>
      <c r="F17" s="32" t="str">
        <f>+PROGRAM_SALAD!F17</f>
        <v>Repollo Mix</v>
      </c>
      <c r="G17" s="32"/>
      <c r="H17" s="32" t="str">
        <f>+PROGRAM_SALAD!H17</f>
        <v>Pepinos Tomate</v>
      </c>
      <c r="I17" s="32"/>
      <c r="J17" s="32" t="str">
        <f>+PROGRAM_SALAD!J17</f>
        <v>Espinacas Zanahoria</v>
      </c>
      <c r="K17" s="32"/>
      <c r="L17" s="32" t="str">
        <f>+PROGRAM_SALAD!L17</f>
        <v>Repollo Rabanitos</v>
      </c>
      <c r="M17" s="32"/>
    </row>
    <row r="18" spans="1:14" s="38" customFormat="1" ht="30" customHeight="1" thickBot="1" x14ac:dyDescent="0.3">
      <c r="A18" s="36"/>
      <c r="B18" s="23">
        <f>L14+2</f>
        <v>44830</v>
      </c>
      <c r="C18" s="24"/>
      <c r="D18" s="23">
        <f>B18+1</f>
        <v>44831</v>
      </c>
      <c r="E18" s="24"/>
      <c r="F18" s="23">
        <f>D18+1</f>
        <v>44832</v>
      </c>
      <c r="G18" s="24"/>
      <c r="H18" s="23">
        <f>F18+1</f>
        <v>44833</v>
      </c>
      <c r="I18" s="24"/>
      <c r="J18" s="23"/>
      <c r="K18" s="24"/>
      <c r="L18" s="23"/>
      <c r="M18" s="24"/>
    </row>
    <row r="19" spans="1:14" s="38" customFormat="1" ht="30" customHeight="1" x14ac:dyDescent="0.25">
      <c r="A19" s="25" t="str">
        <f>+PROGRAM_SALAD!A19</f>
        <v>Ensalada 1</v>
      </c>
      <c r="B19" s="26" t="str">
        <f>+PROGRAM_SALAD!B19</f>
        <v>Tomate Apio</v>
      </c>
      <c r="C19" s="27"/>
      <c r="D19" s="26" t="str">
        <f>+PROGRAM_SALAD!D19</f>
        <v>Betarragas  zanahoria</v>
      </c>
      <c r="E19" s="27"/>
      <c r="F19" s="26" t="e">
        <f>+PROGRAM_SALAD!#REF!</f>
        <v>#REF!</v>
      </c>
      <c r="G19" s="27"/>
      <c r="H19" s="26" t="e">
        <f>+PROGRAM_SALAD!#REF!</f>
        <v>#REF!</v>
      </c>
      <c r="I19" s="27"/>
      <c r="J19" s="26"/>
      <c r="K19" s="27"/>
      <c r="L19" s="26"/>
      <c r="M19" s="27"/>
    </row>
    <row r="20" spans="1:14" s="38" customFormat="1" ht="30" customHeight="1" x14ac:dyDescent="0.25">
      <c r="A20" s="28" t="str">
        <f>+PROGRAM_SALAD!A20</f>
        <v>Ensalada 2</v>
      </c>
      <c r="B20" s="29" t="str">
        <f>+PROGRAM_SALAD!B20</f>
        <v>Lechugas</v>
      </c>
      <c r="C20" s="30"/>
      <c r="D20" s="29" t="str">
        <f>+PROGRAM_SALAD!D20</f>
        <v>Lechugas</v>
      </c>
      <c r="E20" s="30"/>
      <c r="F20" s="29" t="e">
        <f>+PROGRAM_SALAD!#REF!</f>
        <v>#REF!</v>
      </c>
      <c r="G20" s="30"/>
      <c r="H20" s="29" t="str">
        <f>+PROGRAM_SALAD!H20</f>
        <v xml:space="preserve">Lechugas </v>
      </c>
      <c r="I20" s="30"/>
      <c r="J20" s="29"/>
      <c r="K20" s="30"/>
      <c r="L20" s="29"/>
      <c r="M20" s="30"/>
    </row>
    <row r="21" spans="1:14" s="38" customFormat="1" ht="30" customHeight="1" thickBot="1" x14ac:dyDescent="0.3">
      <c r="A21" s="31" t="str">
        <f>+PROGRAM_SALAD!A21</f>
        <v xml:space="preserve">Ensalada 3  </v>
      </c>
      <c r="B21" s="32" t="str">
        <f>+PROGRAM_SALAD!B21</f>
        <v>Salpicon Huevo</v>
      </c>
      <c r="C21" s="32"/>
      <c r="D21" s="32" t="str">
        <f>+PROGRAM_SALAD!D21</f>
        <v>Espinacas Zanahoria</v>
      </c>
      <c r="E21" s="32"/>
      <c r="F21" s="32" t="e">
        <f>+PROGRAM_SALAD!#REF!</f>
        <v>#REF!</v>
      </c>
      <c r="G21" s="32"/>
      <c r="H21" s="32" t="str">
        <f>+PROGRAM_SALAD!H21</f>
        <v>Zapallitos zanahoria</v>
      </c>
      <c r="I21" s="32"/>
      <c r="J21" s="32"/>
      <c r="K21" s="32"/>
      <c r="L21" s="32"/>
      <c r="M21" s="32"/>
    </row>
    <row r="22" spans="1:14" x14ac:dyDescent="0.25">
      <c r="A22" s="38"/>
      <c r="B22" s="38"/>
      <c r="C22" s="38"/>
      <c r="D22" s="38"/>
      <c r="E22" s="38"/>
      <c r="F22" s="39"/>
      <c r="G22" s="39"/>
      <c r="H22" s="39"/>
      <c r="I22" s="39"/>
      <c r="J22" s="34"/>
      <c r="K22" s="34"/>
      <c r="L22" s="34"/>
      <c r="M22" s="39"/>
      <c r="N22" s="38"/>
    </row>
    <row r="23" spans="1:14" s="38" customFormat="1" x14ac:dyDescent="0.25">
      <c r="B23" s="35"/>
      <c r="C23" s="35"/>
      <c r="D23" s="35"/>
      <c r="E23" s="35"/>
      <c r="F23" s="35"/>
      <c r="G23" s="35"/>
      <c r="H23" s="35"/>
      <c r="I23" s="35"/>
      <c r="J23" s="35"/>
      <c r="K23" s="35"/>
      <c r="L23" s="35"/>
    </row>
  </sheetData>
  <mergeCells count="1">
    <mergeCell ref="A1:M1"/>
  </mergeCells>
  <pageMargins left="0" right="0" top="0.55118110236220474" bottom="0.55118110236220474" header="0.31496062992125984" footer="0.31496062992125984"/>
  <pageSetup scale="53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6FF33"/>
    <pageSetUpPr fitToPage="1"/>
  </sheetPr>
  <dimension ref="A1"/>
  <sheetViews>
    <sheetView view="pageBreakPreview" topLeftCell="A46" zoomScale="80" zoomScaleNormal="60" zoomScaleSheetLayoutView="80" workbookViewId="0">
      <selection activeCell="B44" sqref="B44"/>
    </sheetView>
  </sheetViews>
  <sheetFormatPr baseColWidth="10" defaultRowHeight="15" x14ac:dyDescent="0.25"/>
  <sheetData/>
  <printOptions horizontalCentered="1" verticalCentered="1"/>
  <pageMargins left="0" right="0" top="0" bottom="0" header="0" footer="0"/>
  <pageSetup scale="45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  <pageSetUpPr fitToPage="1"/>
  </sheetPr>
  <dimension ref="A1:N28"/>
  <sheetViews>
    <sheetView tabSelected="1" topLeftCell="A7" zoomScale="80" zoomScaleNormal="80" zoomScalePageLayoutView="85" workbookViewId="0">
      <selection activeCell="F32" sqref="F32"/>
    </sheetView>
  </sheetViews>
  <sheetFormatPr baseColWidth="10" defaultColWidth="55.5703125" defaultRowHeight="18" x14ac:dyDescent="0.25"/>
  <cols>
    <col min="1" max="1" width="10.7109375" style="37" bestFit="1" customWidth="1"/>
    <col min="2" max="2" width="44.7109375" style="22" customWidth="1"/>
    <col min="3" max="3" width="4.5703125" style="22" customWidth="1"/>
    <col min="4" max="4" width="44.7109375" style="22" customWidth="1"/>
    <col min="5" max="5" width="4.5703125" style="22" customWidth="1"/>
    <col min="6" max="6" width="44.7109375" style="22" customWidth="1"/>
    <col min="7" max="7" width="4.5703125" style="22" customWidth="1"/>
    <col min="8" max="8" width="44.7109375" style="22" customWidth="1"/>
    <col min="9" max="9" width="4.5703125" style="22" customWidth="1"/>
    <col min="10" max="10" width="44.7109375" style="22" customWidth="1"/>
    <col min="11" max="11" width="4.5703125" style="22" customWidth="1"/>
    <col min="12" max="12" width="44.7109375" style="22" hidden="1" customWidth="1"/>
    <col min="13" max="13" width="4.5703125" style="37" hidden="1" customWidth="1"/>
    <col min="14" max="16384" width="55.5703125" style="37"/>
  </cols>
  <sheetData>
    <row r="1" spans="1:13" s="22" customFormat="1" ht="24.75" thickTop="1" thickBot="1" x14ac:dyDescent="0.3">
      <c r="A1" s="128" t="s">
        <v>205</v>
      </c>
      <c r="B1" s="129"/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30"/>
    </row>
    <row r="2" spans="1:13" s="22" customFormat="1" ht="30" customHeight="1" thickTop="1" thickBot="1" x14ac:dyDescent="0.3">
      <c r="A2" s="36"/>
      <c r="B2" s="23">
        <f>+[1]IMPRESION_ALM!B2</f>
        <v>44802</v>
      </c>
      <c r="C2" s="23"/>
      <c r="D2" s="23">
        <f>+B2+1</f>
        <v>44803</v>
      </c>
      <c r="E2" s="23"/>
      <c r="F2" s="23">
        <f>+D2+1</f>
        <v>44804</v>
      </c>
      <c r="G2" s="24"/>
      <c r="H2" s="23">
        <f>+F2+1</f>
        <v>44805</v>
      </c>
      <c r="I2" s="24"/>
      <c r="J2" s="23">
        <f>+H2+1</f>
        <v>44806</v>
      </c>
      <c r="K2" s="24"/>
      <c r="L2" s="23">
        <f>+J2+1</f>
        <v>44807</v>
      </c>
      <c r="M2" s="24"/>
    </row>
    <row r="3" spans="1:13" s="22" customFormat="1" ht="30" customHeight="1" x14ac:dyDescent="0.25">
      <c r="A3" s="56" t="s">
        <v>3</v>
      </c>
      <c r="B3" s="75"/>
      <c r="C3" s="73"/>
      <c r="D3" s="73"/>
      <c r="E3" s="73"/>
      <c r="F3" s="73"/>
      <c r="G3" s="80"/>
      <c r="H3" s="75" t="s">
        <v>30</v>
      </c>
      <c r="I3" s="60"/>
      <c r="J3" s="26" t="s">
        <v>32</v>
      </c>
      <c r="K3" s="27"/>
      <c r="L3" s="26" t="s">
        <v>32</v>
      </c>
      <c r="M3" s="27"/>
    </row>
    <row r="4" spans="1:13" s="22" customFormat="1" ht="30" customHeight="1" x14ac:dyDescent="0.25">
      <c r="A4" s="57" t="s">
        <v>4</v>
      </c>
      <c r="B4" s="75"/>
      <c r="C4" s="73"/>
      <c r="D4" s="73"/>
      <c r="E4" s="73"/>
      <c r="F4" s="73"/>
      <c r="G4" s="117"/>
      <c r="H4" s="73" t="s">
        <v>33</v>
      </c>
      <c r="I4" s="61"/>
      <c r="J4" s="29" t="s">
        <v>34</v>
      </c>
      <c r="K4" s="30"/>
      <c r="L4" s="29" t="s">
        <v>33</v>
      </c>
      <c r="M4" s="30"/>
    </row>
    <row r="5" spans="1:13" s="22" customFormat="1" ht="30" customHeight="1" x14ac:dyDescent="0.25">
      <c r="A5" s="63" t="s">
        <v>5</v>
      </c>
      <c r="B5" s="75"/>
      <c r="C5" s="73"/>
      <c r="D5" s="73"/>
      <c r="E5" s="73"/>
      <c r="F5" s="73"/>
      <c r="G5" s="118"/>
      <c r="H5" s="73" t="s">
        <v>126</v>
      </c>
      <c r="I5" s="81"/>
      <c r="J5" s="40" t="s">
        <v>36</v>
      </c>
      <c r="K5" s="41"/>
      <c r="L5" s="40" t="s">
        <v>55</v>
      </c>
      <c r="M5" s="41"/>
    </row>
    <row r="6" spans="1:13" s="22" customFormat="1" ht="30" customHeight="1" thickBot="1" x14ac:dyDescent="0.3">
      <c r="A6" s="58" t="s">
        <v>6</v>
      </c>
      <c r="B6" s="75"/>
      <c r="C6" s="75"/>
      <c r="D6" s="73"/>
      <c r="E6" s="75"/>
      <c r="F6" s="73"/>
      <c r="G6" s="119"/>
      <c r="H6" s="73" t="s">
        <v>127</v>
      </c>
      <c r="I6" s="62"/>
      <c r="J6" s="32" t="s">
        <v>89</v>
      </c>
      <c r="K6" s="32"/>
      <c r="L6" s="32" t="s">
        <v>90</v>
      </c>
      <c r="M6" s="32"/>
    </row>
    <row r="7" spans="1:13" s="22" customFormat="1" ht="30" customHeight="1" thickBot="1" x14ac:dyDescent="0.3">
      <c r="A7" s="36"/>
      <c r="B7" s="23">
        <f>+L2+2</f>
        <v>44809</v>
      </c>
      <c r="C7" s="24"/>
      <c r="D7" s="23">
        <f>+B7+1</f>
        <v>44810</v>
      </c>
      <c r="E7" s="24"/>
      <c r="F7" s="23">
        <f>+D7+1</f>
        <v>44811</v>
      </c>
      <c r="G7" s="24"/>
      <c r="H7" s="23">
        <f>+F7+1</f>
        <v>44812</v>
      </c>
      <c r="I7" s="24"/>
      <c r="J7" s="23">
        <f>+H7+1</f>
        <v>44813</v>
      </c>
      <c r="K7" s="24"/>
      <c r="L7" s="23">
        <f>+J7+1</f>
        <v>44814</v>
      </c>
      <c r="M7" s="24"/>
    </row>
    <row r="8" spans="1:13" s="22" customFormat="1" ht="30" customHeight="1" x14ac:dyDescent="0.25">
      <c r="A8" s="44" t="s">
        <v>3</v>
      </c>
      <c r="B8" s="26" t="s">
        <v>31</v>
      </c>
      <c r="C8" s="27"/>
      <c r="D8" s="26" t="s">
        <v>30</v>
      </c>
      <c r="E8" s="27"/>
      <c r="F8" s="26" t="s">
        <v>31</v>
      </c>
      <c r="G8" s="27"/>
      <c r="H8" s="26" t="s">
        <v>30</v>
      </c>
      <c r="I8" s="27"/>
      <c r="J8" s="26" t="s">
        <v>32</v>
      </c>
      <c r="K8" s="27"/>
      <c r="L8" s="26" t="s">
        <v>32</v>
      </c>
      <c r="M8" s="27"/>
    </row>
    <row r="9" spans="1:13" s="22" customFormat="1" ht="30" customHeight="1" x14ac:dyDescent="0.25">
      <c r="A9" s="45" t="s">
        <v>4</v>
      </c>
      <c r="B9" s="29" t="s">
        <v>34</v>
      </c>
      <c r="C9" s="30"/>
      <c r="D9" s="29" t="s">
        <v>33</v>
      </c>
      <c r="E9" s="30"/>
      <c r="F9" s="29" t="s">
        <v>34</v>
      </c>
      <c r="G9" s="30"/>
      <c r="H9" s="29" t="s">
        <v>33</v>
      </c>
      <c r="I9" s="30"/>
      <c r="J9" s="29" t="s">
        <v>34</v>
      </c>
      <c r="K9" s="30"/>
      <c r="L9" s="29" t="s">
        <v>33</v>
      </c>
      <c r="M9" s="30"/>
    </row>
    <row r="10" spans="1:13" s="22" customFormat="1" ht="30" customHeight="1" x14ac:dyDescent="0.25">
      <c r="A10" s="46" t="s">
        <v>5</v>
      </c>
      <c r="B10" s="40" t="s">
        <v>98</v>
      </c>
      <c r="C10" s="41"/>
      <c r="D10" s="40" t="s">
        <v>91</v>
      </c>
      <c r="E10" s="41"/>
      <c r="F10" s="40" t="s">
        <v>52</v>
      </c>
      <c r="G10" s="41"/>
      <c r="H10" s="40" t="s">
        <v>38</v>
      </c>
      <c r="I10" s="41"/>
      <c r="J10" s="40" t="s">
        <v>52</v>
      </c>
      <c r="K10" s="41"/>
      <c r="L10" s="40" t="s">
        <v>93</v>
      </c>
      <c r="M10" s="41"/>
    </row>
    <row r="11" spans="1:13" s="22" customFormat="1" ht="30" customHeight="1" thickBot="1" x14ac:dyDescent="0.3">
      <c r="A11" s="47" t="s">
        <v>6</v>
      </c>
      <c r="B11" s="32" t="s">
        <v>206</v>
      </c>
      <c r="C11" s="32"/>
      <c r="D11" s="32" t="s">
        <v>60</v>
      </c>
      <c r="E11" s="32"/>
      <c r="F11" s="32" t="s">
        <v>112</v>
      </c>
      <c r="G11" s="32"/>
      <c r="H11" s="32" t="s">
        <v>92</v>
      </c>
      <c r="I11" s="32"/>
      <c r="J11" s="32" t="s">
        <v>40</v>
      </c>
      <c r="K11" s="32"/>
      <c r="L11" s="32" t="s">
        <v>94</v>
      </c>
      <c r="M11" s="32"/>
    </row>
    <row r="12" spans="1:13" s="22" customFormat="1" ht="30" customHeight="1" thickBot="1" x14ac:dyDescent="0.3">
      <c r="A12" s="36"/>
      <c r="B12" s="23">
        <f>L7+2</f>
        <v>44816</v>
      </c>
      <c r="C12" s="24"/>
      <c r="D12" s="23">
        <f>+B12+1</f>
        <v>44817</v>
      </c>
      <c r="E12" s="24"/>
      <c r="F12" s="23">
        <f>+D12+1</f>
        <v>44818</v>
      </c>
      <c r="G12" s="24"/>
      <c r="H12" s="23">
        <f>+F12+1</f>
        <v>44819</v>
      </c>
      <c r="I12" s="24"/>
      <c r="J12" s="74">
        <f>+H12+1</f>
        <v>44820</v>
      </c>
      <c r="K12" s="24"/>
      <c r="L12" s="76">
        <f>+J12+1</f>
        <v>44821</v>
      </c>
      <c r="M12" s="24"/>
    </row>
    <row r="13" spans="1:13" s="22" customFormat="1" ht="30" customHeight="1" x14ac:dyDescent="0.25">
      <c r="A13" s="44" t="s">
        <v>3</v>
      </c>
      <c r="B13" s="26" t="s">
        <v>31</v>
      </c>
      <c r="C13" s="27"/>
      <c r="D13" s="26" t="s">
        <v>30</v>
      </c>
      <c r="E13" s="27"/>
      <c r="F13" s="26" t="s">
        <v>31</v>
      </c>
      <c r="G13" s="27"/>
      <c r="H13" s="26" t="s">
        <v>30</v>
      </c>
      <c r="I13" s="27"/>
      <c r="J13" s="26"/>
      <c r="K13" s="27"/>
      <c r="L13" s="26" t="s">
        <v>31</v>
      </c>
      <c r="M13" s="27"/>
    </row>
    <row r="14" spans="1:13" s="22" customFormat="1" ht="30" customHeight="1" x14ac:dyDescent="0.25">
      <c r="A14" s="45" t="s">
        <v>4</v>
      </c>
      <c r="B14" s="29" t="s">
        <v>34</v>
      </c>
      <c r="C14" s="30"/>
      <c r="D14" s="29" t="s">
        <v>33</v>
      </c>
      <c r="E14" s="30"/>
      <c r="F14" s="29" t="s">
        <v>34</v>
      </c>
      <c r="G14" s="30"/>
      <c r="H14" s="29" t="s">
        <v>207</v>
      </c>
      <c r="I14" s="30"/>
      <c r="J14" s="67" t="s">
        <v>70</v>
      </c>
      <c r="K14" s="30"/>
      <c r="L14" s="120" t="s">
        <v>33</v>
      </c>
      <c r="M14" s="30"/>
    </row>
    <row r="15" spans="1:13" s="22" customFormat="1" ht="30" customHeight="1" x14ac:dyDescent="0.25">
      <c r="A15" s="46" t="s">
        <v>5</v>
      </c>
      <c r="B15" s="40" t="s">
        <v>95</v>
      </c>
      <c r="C15" s="41"/>
      <c r="D15" s="40" t="s">
        <v>53</v>
      </c>
      <c r="E15" s="41"/>
      <c r="F15" s="40" t="s">
        <v>97</v>
      </c>
      <c r="G15" s="41"/>
      <c r="H15" s="40" t="s">
        <v>208</v>
      </c>
      <c r="I15" s="41"/>
      <c r="J15" s="40"/>
      <c r="K15" s="41"/>
      <c r="L15" s="40" t="s">
        <v>93</v>
      </c>
      <c r="M15" s="41"/>
    </row>
    <row r="16" spans="1:13" s="22" customFormat="1" ht="30" customHeight="1" thickBot="1" x14ac:dyDescent="0.3">
      <c r="A16" s="47" t="s">
        <v>6</v>
      </c>
      <c r="B16" s="32" t="s">
        <v>96</v>
      </c>
      <c r="C16" s="32"/>
      <c r="D16" s="32" t="s">
        <v>37</v>
      </c>
      <c r="E16" s="32"/>
      <c r="F16" s="32" t="s">
        <v>101</v>
      </c>
      <c r="G16" s="32"/>
      <c r="H16" s="32" t="s">
        <v>113</v>
      </c>
      <c r="I16" s="32"/>
      <c r="J16" s="32"/>
      <c r="K16" s="32"/>
      <c r="L16" s="32" t="s">
        <v>209</v>
      </c>
      <c r="M16" s="32"/>
    </row>
    <row r="17" spans="1:14" s="22" customFormat="1" ht="30" customHeight="1" thickBot="1" x14ac:dyDescent="0.3">
      <c r="A17" s="36"/>
      <c r="B17" s="74">
        <f>L12+2</f>
        <v>44823</v>
      </c>
      <c r="C17" s="24"/>
      <c r="D17" s="23">
        <f>B17+1</f>
        <v>44824</v>
      </c>
      <c r="E17" s="24"/>
      <c r="F17" s="23">
        <f>D17+1</f>
        <v>44825</v>
      </c>
      <c r="G17" s="24"/>
      <c r="H17" s="23">
        <f>F17+1</f>
        <v>44826</v>
      </c>
      <c r="I17" s="24"/>
      <c r="J17" s="23">
        <f>H17+1</f>
        <v>44827</v>
      </c>
      <c r="K17" s="24"/>
      <c r="L17" s="23">
        <f>J17+1</f>
        <v>44828</v>
      </c>
      <c r="M17" s="24"/>
    </row>
    <row r="18" spans="1:14" s="33" customFormat="1" ht="30" customHeight="1" x14ac:dyDescent="0.25">
      <c r="A18" s="44" t="s">
        <v>3</v>
      </c>
      <c r="B18" s="26"/>
      <c r="C18" s="69"/>
      <c r="D18" s="26" t="s">
        <v>30</v>
      </c>
      <c r="E18" s="60"/>
      <c r="F18" s="26" t="s">
        <v>31</v>
      </c>
      <c r="G18" s="27"/>
      <c r="H18" s="26" t="s">
        <v>30</v>
      </c>
      <c r="I18" s="27"/>
      <c r="J18" s="26" t="s">
        <v>32</v>
      </c>
      <c r="K18" s="27"/>
      <c r="L18" s="26" t="s">
        <v>31</v>
      </c>
      <c r="M18" s="27"/>
    </row>
    <row r="19" spans="1:14" s="33" customFormat="1" ht="30" customHeight="1" x14ac:dyDescent="0.25">
      <c r="A19" s="45" t="s">
        <v>4</v>
      </c>
      <c r="B19" s="121" t="s">
        <v>201</v>
      </c>
      <c r="C19" s="70"/>
      <c r="D19" s="29" t="s">
        <v>33</v>
      </c>
      <c r="E19" s="64"/>
      <c r="F19" s="42" t="s">
        <v>34</v>
      </c>
      <c r="G19" s="43"/>
      <c r="H19" s="42" t="s">
        <v>33</v>
      </c>
      <c r="I19" s="43"/>
      <c r="J19" s="42" t="s">
        <v>34</v>
      </c>
      <c r="K19" s="43"/>
      <c r="L19" s="42" t="s">
        <v>34</v>
      </c>
      <c r="M19" s="43"/>
    </row>
    <row r="20" spans="1:14" ht="30" customHeight="1" x14ac:dyDescent="0.25">
      <c r="A20" s="46" t="s">
        <v>5</v>
      </c>
      <c r="B20" s="29"/>
      <c r="C20" s="71"/>
      <c r="D20" s="40" t="s">
        <v>35</v>
      </c>
      <c r="E20" s="61"/>
      <c r="F20" s="29" t="s">
        <v>54</v>
      </c>
      <c r="G20" s="30"/>
      <c r="H20" s="29" t="s">
        <v>99</v>
      </c>
      <c r="I20" s="30"/>
      <c r="J20" s="29" t="s">
        <v>36</v>
      </c>
      <c r="K20" s="30"/>
      <c r="L20" s="29" t="s">
        <v>39</v>
      </c>
      <c r="M20" s="30"/>
    </row>
    <row r="21" spans="1:14" ht="30" customHeight="1" thickBot="1" x14ac:dyDescent="0.3">
      <c r="A21" s="47" t="s">
        <v>6</v>
      </c>
      <c r="B21" s="40"/>
      <c r="C21" s="72"/>
      <c r="D21" s="32" t="s">
        <v>220</v>
      </c>
      <c r="E21" s="62"/>
      <c r="F21" s="32" t="s">
        <v>88</v>
      </c>
      <c r="G21" s="32"/>
      <c r="H21" s="32" t="s">
        <v>56</v>
      </c>
      <c r="I21" s="32"/>
      <c r="J21" s="32" t="s">
        <v>57</v>
      </c>
      <c r="K21" s="32"/>
      <c r="L21" s="32" t="s">
        <v>100</v>
      </c>
      <c r="M21" s="32"/>
    </row>
    <row r="22" spans="1:14" s="38" customFormat="1" ht="30" customHeight="1" thickBot="1" x14ac:dyDescent="0.3">
      <c r="A22" s="55"/>
      <c r="B22" s="68">
        <f>L17+2</f>
        <v>44830</v>
      </c>
      <c r="C22" s="24"/>
      <c r="D22" s="23">
        <f>B22+1</f>
        <v>44831</v>
      </c>
      <c r="E22" s="24"/>
      <c r="F22" s="23" t="s">
        <v>210</v>
      </c>
      <c r="G22" s="24"/>
      <c r="H22" s="23" t="s">
        <v>172</v>
      </c>
      <c r="I22" s="24"/>
      <c r="J22" s="23" t="s">
        <v>173</v>
      </c>
      <c r="K22" s="24"/>
      <c r="L22" s="23"/>
      <c r="M22" s="24"/>
    </row>
    <row r="23" spans="1:14" s="38" customFormat="1" ht="30" customHeight="1" x14ac:dyDescent="0.25">
      <c r="A23" s="56" t="s">
        <v>3</v>
      </c>
      <c r="B23" s="26" t="s">
        <v>30</v>
      </c>
      <c r="C23" s="60"/>
      <c r="D23" s="26" t="s">
        <v>59</v>
      </c>
      <c r="E23" s="27"/>
      <c r="F23" s="26" t="s">
        <v>31</v>
      </c>
      <c r="G23" s="27"/>
      <c r="H23" s="26" t="s">
        <v>30</v>
      </c>
      <c r="I23" s="27"/>
      <c r="J23" s="73" t="s">
        <v>125</v>
      </c>
      <c r="K23" s="27"/>
      <c r="M23" s="27"/>
    </row>
    <row r="24" spans="1:14" s="38" customFormat="1" ht="30" customHeight="1" x14ac:dyDescent="0.25">
      <c r="A24" s="57" t="s">
        <v>4</v>
      </c>
      <c r="B24" s="29" t="s">
        <v>34</v>
      </c>
      <c r="C24" s="64"/>
      <c r="D24" s="42" t="s">
        <v>33</v>
      </c>
      <c r="E24" s="43"/>
      <c r="F24" s="29" t="s">
        <v>221</v>
      </c>
      <c r="G24" s="43"/>
      <c r="H24" s="29" t="s">
        <v>34</v>
      </c>
      <c r="I24" s="43"/>
      <c r="J24" s="42" t="s">
        <v>33</v>
      </c>
      <c r="K24" s="30"/>
      <c r="M24" s="43"/>
    </row>
    <row r="25" spans="1:14" s="38" customFormat="1" ht="30" customHeight="1" x14ac:dyDescent="0.25">
      <c r="A25" s="63" t="s">
        <v>5</v>
      </c>
      <c r="B25" s="40" t="s">
        <v>111</v>
      </c>
      <c r="C25" s="61"/>
      <c r="D25" s="29" t="s">
        <v>35</v>
      </c>
      <c r="E25" s="30"/>
      <c r="F25" s="40" t="s">
        <v>58</v>
      </c>
      <c r="G25" s="30"/>
      <c r="H25" s="40" t="s">
        <v>110</v>
      </c>
      <c r="I25" s="30"/>
      <c r="J25" s="29" t="s">
        <v>114</v>
      </c>
      <c r="K25" s="41"/>
      <c r="M25" s="30"/>
    </row>
    <row r="26" spans="1:14" s="38" customFormat="1" ht="30" customHeight="1" thickBot="1" x14ac:dyDescent="0.3">
      <c r="A26" s="58" t="s">
        <v>6</v>
      </c>
      <c r="B26" s="32" t="s">
        <v>128</v>
      </c>
      <c r="C26" s="62"/>
      <c r="D26" s="32" t="s">
        <v>60</v>
      </c>
      <c r="E26" s="32"/>
      <c r="F26" s="32" t="s">
        <v>37</v>
      </c>
      <c r="G26" s="32"/>
      <c r="H26" s="32" t="s">
        <v>113</v>
      </c>
      <c r="I26" s="32"/>
      <c r="J26" s="32" t="s">
        <v>89</v>
      </c>
      <c r="K26" s="32"/>
      <c r="M26" s="32"/>
    </row>
    <row r="27" spans="1:14" x14ac:dyDescent="0.25">
      <c r="A27" s="38"/>
      <c r="B27" s="38"/>
      <c r="C27" s="38"/>
      <c r="D27" s="38"/>
      <c r="E27" s="38"/>
      <c r="F27" s="39"/>
      <c r="G27" s="39"/>
      <c r="H27" s="39"/>
      <c r="I27" s="39"/>
      <c r="J27" s="34"/>
      <c r="K27" s="34"/>
      <c r="L27" s="34"/>
      <c r="M27" s="39"/>
      <c r="N27" s="38"/>
    </row>
    <row r="28" spans="1:14" s="38" customFormat="1" x14ac:dyDescent="0.25">
      <c r="B28" s="35"/>
      <c r="C28" s="35"/>
      <c r="D28" s="35"/>
      <c r="E28" s="35"/>
      <c r="F28" s="35"/>
      <c r="G28" s="35"/>
      <c r="H28" s="35"/>
      <c r="I28" s="35"/>
      <c r="J28" s="35"/>
      <c r="K28" s="35"/>
      <c r="L28" s="35"/>
    </row>
  </sheetData>
  <mergeCells count="1">
    <mergeCell ref="A1:M1"/>
  </mergeCells>
  <pageMargins left="0" right="0" top="0.55118110236220474" bottom="0.55118110236220474" header="0.31496062992125984" footer="0.31496062992125984"/>
  <pageSetup scale="52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  <pageSetUpPr fitToPage="1"/>
  </sheetPr>
  <dimension ref="A1:N28"/>
  <sheetViews>
    <sheetView zoomScale="70" zoomScaleNormal="70" zoomScalePageLayoutView="85" workbookViewId="0">
      <selection activeCell="B44" sqref="B44"/>
    </sheetView>
  </sheetViews>
  <sheetFormatPr baseColWidth="10" defaultColWidth="55.5703125" defaultRowHeight="18" x14ac:dyDescent="0.25"/>
  <cols>
    <col min="1" max="1" width="12.5703125" style="37" customWidth="1"/>
    <col min="2" max="2" width="44.7109375" style="22" customWidth="1"/>
    <col min="3" max="3" width="4.5703125" style="22" hidden="1" customWidth="1"/>
    <col min="4" max="4" width="44.7109375" style="22" customWidth="1"/>
    <col min="5" max="5" width="4.5703125" style="22" hidden="1" customWidth="1"/>
    <col min="6" max="6" width="44.7109375" style="22" customWidth="1"/>
    <col min="7" max="7" width="4.5703125" style="22" hidden="1" customWidth="1"/>
    <col min="8" max="8" width="44.7109375" style="22" customWidth="1"/>
    <col min="9" max="9" width="4.5703125" style="22" hidden="1" customWidth="1"/>
    <col min="10" max="10" width="44.7109375" style="22" customWidth="1"/>
    <col min="11" max="11" width="4.5703125" style="22" hidden="1" customWidth="1"/>
    <col min="12" max="12" width="44.7109375" style="22" customWidth="1"/>
    <col min="13" max="13" width="4.5703125" style="37" hidden="1" customWidth="1"/>
    <col min="14" max="16384" width="55.5703125" style="37"/>
  </cols>
  <sheetData>
    <row r="1" spans="1:13" s="22" customFormat="1" ht="24.75" thickTop="1" thickBot="1" x14ac:dyDescent="0.3">
      <c r="A1" s="128" t="str">
        <f>+PROGRAM_POSTRE!A1</f>
        <v>MINUTA POSTRE  SEPTIEMBRE 2022</v>
      </c>
      <c r="B1" s="129"/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30"/>
    </row>
    <row r="2" spans="1:13" s="22" customFormat="1" ht="30" customHeight="1" thickTop="1" thickBot="1" x14ac:dyDescent="0.3">
      <c r="A2" s="36"/>
      <c r="B2" s="23">
        <f>+IMPRESION_ALM!B2</f>
        <v>44802</v>
      </c>
      <c r="C2" s="24"/>
      <c r="D2" s="23">
        <f>+B2+1</f>
        <v>44803</v>
      </c>
      <c r="E2" s="24"/>
      <c r="F2" s="23">
        <f>+D2+1</f>
        <v>44804</v>
      </c>
      <c r="G2" s="24"/>
      <c r="H2" s="23">
        <f>+F2+1</f>
        <v>44805</v>
      </c>
      <c r="I2" s="24"/>
      <c r="J2" s="23">
        <f>+H2+1</f>
        <v>44806</v>
      </c>
      <c r="K2" s="24"/>
      <c r="L2" s="23">
        <f>+J2+1</f>
        <v>44807</v>
      </c>
      <c r="M2" s="24"/>
    </row>
    <row r="3" spans="1:13" s="22" customFormat="1" ht="30" customHeight="1" x14ac:dyDescent="0.25">
      <c r="A3" s="44" t="str">
        <f>+PROGRAM_POSTRE!A3</f>
        <v>JALEA</v>
      </c>
      <c r="B3" s="26">
        <f>+PROGRAM_POSTRE!L23</f>
        <v>0</v>
      </c>
      <c r="C3" s="27">
        <f>+PROGRAM_POSTRE!C3</f>
        <v>0</v>
      </c>
      <c r="D3" s="26" t="str">
        <f>+PROGRAM_POSTRE!D18</f>
        <v>Jalea Bicolor</v>
      </c>
      <c r="E3" s="27">
        <f>+PROGRAM_POSTRE!E3</f>
        <v>0</v>
      </c>
      <c r="F3" s="26" t="str">
        <f>+PROGRAM_POSTRE!J23</f>
        <v xml:space="preserve">jalea </v>
      </c>
      <c r="G3" s="27">
        <f>+PROGRAM_POSTRE!G3</f>
        <v>0</v>
      </c>
      <c r="H3" s="26" t="str">
        <f>+PROGRAM_POSTRE!B23</f>
        <v>Jalea Bicolor</v>
      </c>
      <c r="I3" s="27">
        <f>+PROGRAM_POSTRE!I3</f>
        <v>0</v>
      </c>
      <c r="J3" s="26" t="str">
        <f>+PROGRAM_POSTRE!J3</f>
        <v>Jalea</v>
      </c>
      <c r="K3" s="27">
        <f>+PROGRAM_POSTRE!K3</f>
        <v>0</v>
      </c>
      <c r="L3" s="26" t="str">
        <f>+PROGRAM_POSTRE!L3</f>
        <v>Jalea</v>
      </c>
      <c r="M3" s="27"/>
    </row>
    <row r="4" spans="1:13" s="22" customFormat="1" ht="30" customHeight="1" x14ac:dyDescent="0.25">
      <c r="A4" s="45" t="str">
        <f>+PROGRAM_POSTRE!A4</f>
        <v>FRUTA</v>
      </c>
      <c r="B4" s="29">
        <f>+PROGRAM_POSTRE!L24</f>
        <v>0</v>
      </c>
      <c r="C4" s="30">
        <f>+PROGRAM_POSTRE!C4</f>
        <v>0</v>
      </c>
      <c r="D4" s="29" t="str">
        <f>+PROGRAM_POSTRE!D19</f>
        <v>Compota Mixta</v>
      </c>
      <c r="E4" s="30">
        <f>+PROGRAM_POSTRE!E4</f>
        <v>0</v>
      </c>
      <c r="F4" s="29" t="str">
        <f>+PROGRAM_POSTRE!J24</f>
        <v>Compota Mixta</v>
      </c>
      <c r="G4" s="30">
        <f>+PROGRAM_POSTRE!G4</f>
        <v>0</v>
      </c>
      <c r="H4" s="29" t="str">
        <f>+PROGRAM_POSTRE!B24</f>
        <v>Macedonia</v>
      </c>
      <c r="I4" s="30">
        <f>+PROGRAM_POSTRE!I4</f>
        <v>0</v>
      </c>
      <c r="J4" s="29" t="str">
        <f>+PROGRAM_POSTRE!J4</f>
        <v>Macedonia</v>
      </c>
      <c r="K4" s="30">
        <f>+PROGRAM_POSTRE!K4</f>
        <v>0</v>
      </c>
      <c r="L4" s="29" t="str">
        <f>+PROGRAM_POSTRE!L4</f>
        <v>Compota Mixta</v>
      </c>
      <c r="M4" s="30"/>
    </row>
    <row r="5" spans="1:13" s="22" customFormat="1" ht="30" customHeight="1" x14ac:dyDescent="0.25">
      <c r="A5" s="46" t="str">
        <f>+PROGRAM_POSTRE!A5</f>
        <v>LACTEO</v>
      </c>
      <c r="B5" s="40">
        <f>+PROGRAM_POSTRE!L25</f>
        <v>0</v>
      </c>
      <c r="C5" s="41">
        <f>+PROGRAM_POSTRE!C5</f>
        <v>0</v>
      </c>
      <c r="D5" s="40" t="str">
        <f>+PROGRAM_POSTRE!D20</f>
        <v>Semola c/Leche</v>
      </c>
      <c r="E5" s="41">
        <f>+PROGRAM_POSTRE!E5</f>
        <v>0</v>
      </c>
      <c r="F5" s="40" t="str">
        <f>+PROGRAM_POSTRE!J25</f>
        <v>Panacota</v>
      </c>
      <c r="G5" s="41">
        <f>+PROGRAM_POSTRE!G5</f>
        <v>0</v>
      </c>
      <c r="H5" s="40" t="str">
        <f>+PROGRAM_POSTRE!B25</f>
        <v>Carlota Platanos</v>
      </c>
      <c r="I5" s="41">
        <f>+PROGRAM_POSTRE!I5</f>
        <v>0</v>
      </c>
      <c r="J5" s="40" t="str">
        <f>+PROGRAM_POSTRE!J5</f>
        <v>Leche Asada</v>
      </c>
      <c r="K5" s="41">
        <f>+PROGRAM_POSTRE!K5</f>
        <v>0</v>
      </c>
      <c r="L5" s="40" t="str">
        <f>+PROGRAM_POSTRE!L5</f>
        <v>Cremell</v>
      </c>
      <c r="M5" s="41"/>
    </row>
    <row r="6" spans="1:13" s="22" customFormat="1" ht="30" customHeight="1" thickBot="1" x14ac:dyDescent="0.3">
      <c r="A6" s="47" t="str">
        <f>+PROGRAM_POSTRE!A6</f>
        <v>MASA</v>
      </c>
      <c r="B6" s="32">
        <f>+PROGRAM_POSTRE!L26</f>
        <v>0</v>
      </c>
      <c r="C6" s="32">
        <f>+PROGRAM_POSTRE!C6</f>
        <v>0</v>
      </c>
      <c r="D6" s="32" t="str">
        <f>+PROGRAM_POSTRE!D21</f>
        <v xml:space="preserve">Queque  chocolate </v>
      </c>
      <c r="E6" s="32">
        <f>+PROGRAM_POSTRE!E6</f>
        <v>0</v>
      </c>
      <c r="F6" s="32" t="str">
        <f>+PROGRAM_POSTRE!J26</f>
        <v>Torta Selva Negra</v>
      </c>
      <c r="G6" s="32">
        <f>+PROGRAM_POSTRE!G6</f>
        <v>0</v>
      </c>
      <c r="H6" s="32" t="str">
        <f>+PROGRAM_POSTRE!B26</f>
        <v>Panqueques Pastelera manjar</v>
      </c>
      <c r="I6" s="32">
        <f>+PROGRAM_POSTRE!I6</f>
        <v>0</v>
      </c>
      <c r="J6" s="32" t="str">
        <f>+PROGRAM_POSTRE!J6</f>
        <v>Torta Selva Negra</v>
      </c>
      <c r="K6" s="32">
        <f>+PROGRAM_POSTRE!K6</f>
        <v>0</v>
      </c>
      <c r="L6" s="32" t="str">
        <f>+PROGRAM_POSTRE!L6</f>
        <v>Budin de frutas</v>
      </c>
      <c r="M6" s="32"/>
    </row>
    <row r="7" spans="1:13" s="22" customFormat="1" ht="30" customHeight="1" thickBot="1" x14ac:dyDescent="0.3">
      <c r="A7" s="36"/>
      <c r="B7" s="23">
        <f>+L2+2</f>
        <v>44809</v>
      </c>
      <c r="C7" s="24"/>
      <c r="D7" s="23">
        <f>+B7+1</f>
        <v>44810</v>
      </c>
      <c r="E7" s="24"/>
      <c r="F7" s="23">
        <f>+D7+1</f>
        <v>44811</v>
      </c>
      <c r="G7" s="24"/>
      <c r="H7" s="23">
        <f>+F7+1</f>
        <v>44812</v>
      </c>
      <c r="I7" s="24"/>
      <c r="J7" s="23">
        <f>+H7+1</f>
        <v>44813</v>
      </c>
      <c r="K7" s="24"/>
      <c r="L7" s="23">
        <f>+J7+1</f>
        <v>44814</v>
      </c>
      <c r="M7" s="24"/>
    </row>
    <row r="8" spans="1:13" s="22" customFormat="1" ht="30" customHeight="1" x14ac:dyDescent="0.25">
      <c r="A8" s="44" t="str">
        <f>+PROGRAM_POSTRE!A8</f>
        <v>JALEA</v>
      </c>
      <c r="B8" s="26" t="str">
        <f>+PROGRAM_POSTRE!B8</f>
        <v xml:space="preserve">Jalea </v>
      </c>
      <c r="C8" s="27">
        <f>+PROGRAM_POSTRE!C8</f>
        <v>0</v>
      </c>
      <c r="D8" s="26" t="str">
        <f>+PROGRAM_POSTRE!D8</f>
        <v>Jalea Bicolor</v>
      </c>
      <c r="E8" s="27">
        <f>+PROGRAM_POSTRE!E8</f>
        <v>0</v>
      </c>
      <c r="F8" s="26" t="str">
        <f>+PROGRAM_POSTRE!F8</f>
        <v xml:space="preserve">Jalea </v>
      </c>
      <c r="G8" s="27">
        <f>+PROGRAM_POSTRE!G8</f>
        <v>0</v>
      </c>
      <c r="H8" s="26" t="str">
        <f>+PROGRAM_POSTRE!H8</f>
        <v>Jalea Bicolor</v>
      </c>
      <c r="I8" s="27">
        <f>+PROGRAM_POSTRE!I8</f>
        <v>0</v>
      </c>
      <c r="J8" s="26" t="str">
        <f>+PROGRAM_POSTRE!J8</f>
        <v>Jalea</v>
      </c>
      <c r="K8" s="27">
        <f>+PROGRAM_POSTRE!K8</f>
        <v>0</v>
      </c>
      <c r="L8" s="26" t="str">
        <f>+PROGRAM_POSTRE!L8</f>
        <v>Jalea</v>
      </c>
      <c r="M8" s="27"/>
    </row>
    <row r="9" spans="1:13" s="22" customFormat="1" ht="30" customHeight="1" x14ac:dyDescent="0.25">
      <c r="A9" s="45" t="str">
        <f>+PROGRAM_POSTRE!A9</f>
        <v>FRUTA</v>
      </c>
      <c r="B9" s="29" t="str">
        <f>+PROGRAM_POSTRE!B9</f>
        <v>Macedonia</v>
      </c>
      <c r="C9" s="30">
        <f>+PROGRAM_POSTRE!C9</f>
        <v>0</v>
      </c>
      <c r="D9" s="29" t="str">
        <f>+PROGRAM_POSTRE!D9</f>
        <v>Compota Mixta</v>
      </c>
      <c r="E9" s="30">
        <f>+PROGRAM_POSTRE!E9</f>
        <v>0</v>
      </c>
      <c r="F9" s="29" t="str">
        <f>+PROGRAM_POSTRE!F9</f>
        <v>Macedonia</v>
      </c>
      <c r="G9" s="30">
        <f>+PROGRAM_POSTRE!G9</f>
        <v>0</v>
      </c>
      <c r="H9" s="29" t="str">
        <f>+PROGRAM_POSTRE!H9</f>
        <v>Compota Mixta</v>
      </c>
      <c r="I9" s="30">
        <f>+PROGRAM_POSTRE!I9</f>
        <v>0</v>
      </c>
      <c r="J9" s="29" t="str">
        <f>+PROGRAM_POSTRE!J9</f>
        <v>Macedonia</v>
      </c>
      <c r="K9" s="30">
        <f>+PROGRAM_POSTRE!K9</f>
        <v>0</v>
      </c>
      <c r="L9" s="29" t="str">
        <f>+PROGRAM_POSTRE!L9</f>
        <v>Compota Mixta</v>
      </c>
      <c r="M9" s="30"/>
    </row>
    <row r="10" spans="1:13" s="22" customFormat="1" ht="30" customHeight="1" x14ac:dyDescent="0.25">
      <c r="A10" s="46" t="str">
        <f>+PROGRAM_POSTRE!A10</f>
        <v>LACTEO</v>
      </c>
      <c r="B10" s="40" t="str">
        <f>+PROGRAM_POSTRE!B10</f>
        <v xml:space="preserve">Flan vainilla </v>
      </c>
      <c r="C10" s="41">
        <f>+PROGRAM_POSTRE!C10</f>
        <v>0</v>
      </c>
      <c r="D10" s="40" t="str">
        <f>+PROGRAM_POSTRE!D10</f>
        <v>Babarois de fambueza</v>
      </c>
      <c r="E10" s="41">
        <f>+PROGRAM_POSTRE!E10</f>
        <v>0</v>
      </c>
      <c r="F10" s="40" t="str">
        <f>+PROGRAM_POSTRE!F10</f>
        <v>Suspiro Limeño</v>
      </c>
      <c r="G10" s="41">
        <f>+PROGRAM_POSTRE!G10</f>
        <v>0</v>
      </c>
      <c r="H10" s="40" t="str">
        <f>+PROGRAM_POSTRE!H10</f>
        <v>Arroz c/Leche</v>
      </c>
      <c r="I10" s="41">
        <f>+PROGRAM_POSTRE!I10</f>
        <v>0</v>
      </c>
      <c r="J10" s="40" t="str">
        <f>+PROGRAM_POSTRE!J10</f>
        <v>Suspiro Limeño</v>
      </c>
      <c r="K10" s="41">
        <f>+PROGRAM_POSTRE!K10</f>
        <v>0</v>
      </c>
      <c r="L10" s="40" t="str">
        <f>+PROGRAM_POSTRE!L10</f>
        <v>Mousse Caramelo</v>
      </c>
      <c r="M10" s="41"/>
    </row>
    <row r="11" spans="1:13" s="22" customFormat="1" ht="30" customHeight="1" thickBot="1" x14ac:dyDescent="0.3">
      <c r="A11" s="47" t="str">
        <f>+PROGRAM_POSTRE!A11</f>
        <v>MASA</v>
      </c>
      <c r="B11" s="32" t="str">
        <f>+PROGRAM_POSTRE!B11</f>
        <v>Queque  Marmol</v>
      </c>
      <c r="C11" s="32">
        <f>+PROGRAM_POSTRE!C11</f>
        <v>0</v>
      </c>
      <c r="D11" s="32" t="str">
        <f>+PROGRAM_POSTRE!D11</f>
        <v>Berlin Pastelera</v>
      </c>
      <c r="E11" s="32">
        <f>+PROGRAM_POSTRE!E11</f>
        <v>0</v>
      </c>
      <c r="F11" s="32" t="str">
        <f>+PROGRAM_POSTRE!F11</f>
        <v>Tataleta Piña Natural</v>
      </c>
      <c r="G11" s="32">
        <f>+PROGRAM_POSTRE!G11</f>
        <v>0</v>
      </c>
      <c r="H11" s="32" t="str">
        <f>+PROGRAM_POSTRE!H11</f>
        <v>Sopaipillas Pasadas</v>
      </c>
      <c r="I11" s="32">
        <f>+PROGRAM_POSTRE!I11</f>
        <v>0</v>
      </c>
      <c r="J11" s="32" t="str">
        <f>+PROGRAM_POSTRE!J11</f>
        <v>Torta Yogourht</v>
      </c>
      <c r="K11" s="32">
        <f>+PROGRAM_POSTRE!K11</f>
        <v>0</v>
      </c>
      <c r="L11" s="32" t="str">
        <f>+PROGRAM_POSTRE!L11</f>
        <v>Rollo de Pastelera Manzana</v>
      </c>
      <c r="M11" s="32"/>
    </row>
    <row r="12" spans="1:13" s="22" customFormat="1" ht="30" customHeight="1" thickBot="1" x14ac:dyDescent="0.3">
      <c r="A12" s="36"/>
      <c r="B12" s="23">
        <f>L7+2</f>
        <v>44816</v>
      </c>
      <c r="C12" s="24"/>
      <c r="D12" s="23">
        <f>+B12+1</f>
        <v>44817</v>
      </c>
      <c r="E12" s="24"/>
      <c r="F12" s="23">
        <f>+D12+1</f>
        <v>44818</v>
      </c>
      <c r="G12" s="24"/>
      <c r="H12" s="23">
        <f>+F12+1</f>
        <v>44819</v>
      </c>
      <c r="I12" s="24"/>
      <c r="J12" s="23">
        <f>+H12+1</f>
        <v>44820</v>
      </c>
      <c r="K12" s="24"/>
      <c r="L12" s="23">
        <f>+J12+1</f>
        <v>44821</v>
      </c>
      <c r="M12" s="24"/>
    </row>
    <row r="13" spans="1:13" s="22" customFormat="1" ht="30" customHeight="1" x14ac:dyDescent="0.25">
      <c r="A13" s="44" t="str">
        <f>+PROGRAM_POSTRE!A13</f>
        <v>JALEA</v>
      </c>
      <c r="B13" s="26" t="str">
        <f>+PROGRAM_POSTRE!B13</f>
        <v xml:space="preserve">Jalea </v>
      </c>
      <c r="C13" s="27">
        <f>+PROGRAM_POSTRE!C13</f>
        <v>0</v>
      </c>
      <c r="D13" s="26" t="str">
        <f>+PROGRAM_POSTRE!D13</f>
        <v>Jalea Bicolor</v>
      </c>
      <c r="E13" s="27">
        <f>+PROGRAM_POSTRE!E13</f>
        <v>0</v>
      </c>
      <c r="F13" s="26" t="str">
        <f>+PROGRAM_POSTRE!F13</f>
        <v xml:space="preserve">Jalea </v>
      </c>
      <c r="G13" s="27">
        <f>+PROGRAM_POSTRE!G13</f>
        <v>0</v>
      </c>
      <c r="H13" s="26" t="str">
        <f>+PROGRAM_POSTRE!H13</f>
        <v>Jalea Bicolor</v>
      </c>
      <c r="I13" s="27">
        <f>+PROGRAM_POSTRE!I13</f>
        <v>0</v>
      </c>
      <c r="J13" s="26">
        <f>+PROGRAM_POSTRE!J13</f>
        <v>0</v>
      </c>
      <c r="K13" s="27">
        <f>+PROGRAM_POSTRE!K13</f>
        <v>0</v>
      </c>
      <c r="L13" s="26" t="str">
        <f>+PROGRAM_POSTRE!L13</f>
        <v xml:space="preserve">Jalea </v>
      </c>
      <c r="M13" s="27"/>
    </row>
    <row r="14" spans="1:13" s="22" customFormat="1" ht="30" customHeight="1" x14ac:dyDescent="0.25">
      <c r="A14" s="45" t="str">
        <f>+PROGRAM_POSTRE!A14</f>
        <v>FRUTA</v>
      </c>
      <c r="B14" s="29" t="str">
        <f>+PROGRAM_POSTRE!B14</f>
        <v>Macedonia</v>
      </c>
      <c r="C14" s="30">
        <f>+PROGRAM_POSTRE!C14</f>
        <v>0</v>
      </c>
      <c r="D14" s="29" t="str">
        <f>+PROGRAM_POSTRE!D14</f>
        <v>Compota Mixta</v>
      </c>
      <c r="E14" s="30">
        <f>+PROGRAM_POSTRE!E14</f>
        <v>0</v>
      </c>
      <c r="F14" s="29" t="str">
        <f>+PROGRAM_POSTRE!F14</f>
        <v>Macedonia</v>
      </c>
      <c r="G14" s="30">
        <f>+PROGRAM_POSTRE!G14</f>
        <v>0</v>
      </c>
      <c r="H14" s="29" t="str">
        <f>+PROGRAM_POSTRE!H14</f>
        <v>Huesillo  c/Mote</v>
      </c>
      <c r="I14" s="30">
        <f>+PROGRAM_POSTRE!I14</f>
        <v>0</v>
      </c>
      <c r="J14" s="29" t="str">
        <f>+PROGRAM_POSTRE!J14</f>
        <v>FERIADO</v>
      </c>
      <c r="K14" s="30">
        <f>+PROGRAM_POSTRE!K14</f>
        <v>0</v>
      </c>
      <c r="L14" s="29" t="str">
        <f>+PROGRAM_POSTRE!L14</f>
        <v>Compota Mixta</v>
      </c>
      <c r="M14" s="30"/>
    </row>
    <row r="15" spans="1:13" s="22" customFormat="1" ht="30" customHeight="1" x14ac:dyDescent="0.25">
      <c r="A15" s="46" t="str">
        <f>+PROGRAM_POSTRE!A15</f>
        <v>LACTEO</v>
      </c>
      <c r="B15" s="40" t="str">
        <f>+PROGRAM_POSTRE!B15</f>
        <v>Flan de Coco</v>
      </c>
      <c r="C15" s="41">
        <f>+PROGRAM_POSTRE!C15</f>
        <v>0</v>
      </c>
      <c r="D15" s="40" t="str">
        <f>+PROGRAM_POSTRE!D15</f>
        <v>Carlota Platano</v>
      </c>
      <c r="E15" s="41">
        <f>+PROGRAM_POSTRE!E15</f>
        <v>0</v>
      </c>
      <c r="F15" s="40" t="str">
        <f>+PROGRAM_POSTRE!F15</f>
        <v>Mousse de Caramelo</v>
      </c>
      <c r="G15" s="41">
        <f>+PROGRAM_POSTRE!G15</f>
        <v>0</v>
      </c>
      <c r="H15" s="40" t="str">
        <f>+PROGRAM_POSTRE!H15</f>
        <v xml:space="preserve">Flan  Bicolor </v>
      </c>
      <c r="I15" s="41">
        <f>+PROGRAM_POSTRE!I15</f>
        <v>0</v>
      </c>
      <c r="J15" s="40">
        <f>+PROGRAM_POSTRE!J15</f>
        <v>0</v>
      </c>
      <c r="K15" s="41">
        <f>+PROGRAM_POSTRE!K15</f>
        <v>0</v>
      </c>
      <c r="L15" s="40" t="str">
        <f>+PROGRAM_POSTRE!L15</f>
        <v>Mousse Caramelo</v>
      </c>
      <c r="M15" s="41"/>
    </row>
    <row r="16" spans="1:13" s="22" customFormat="1" ht="30" customHeight="1" thickBot="1" x14ac:dyDescent="0.3">
      <c r="A16" s="47" t="str">
        <f>+PROGRAM_POSTRE!A16</f>
        <v>MASA</v>
      </c>
      <c r="B16" s="32" t="str">
        <f>+PROGRAM_POSTRE!B16</f>
        <v>Queque  Chocolate</v>
      </c>
      <c r="C16" s="32">
        <f>+PROGRAM_POSTRE!C16</f>
        <v>0</v>
      </c>
      <c r="D16" s="32" t="str">
        <f>+PROGRAM_POSTRE!D16</f>
        <v>Empolvados</v>
      </c>
      <c r="E16" s="32">
        <f>+PROGRAM_POSTRE!E16</f>
        <v>0</v>
      </c>
      <c r="F16" s="32" t="str">
        <f>+PROGRAM_POSTRE!F16</f>
        <v>Calzones Rotos</v>
      </c>
      <c r="G16" s="32">
        <f>+PROGRAM_POSTRE!G16</f>
        <v>0</v>
      </c>
      <c r="H16" s="32" t="str">
        <f>+PROGRAM_POSTRE!H16</f>
        <v>Chilenitos</v>
      </c>
      <c r="I16" s="32">
        <f>+PROGRAM_POSTRE!I16</f>
        <v>0</v>
      </c>
      <c r="J16" s="32">
        <f>+PROGRAM_POSTRE!J16</f>
        <v>0</v>
      </c>
      <c r="K16" s="32">
        <f>+PROGRAM_POSTRE!K16</f>
        <v>0</v>
      </c>
      <c r="L16" s="32" t="str">
        <f>+PROGRAM_POSTRE!L16</f>
        <v>Panqueques pastelera Manjar</v>
      </c>
      <c r="M16" s="32"/>
    </row>
    <row r="17" spans="1:14" s="22" customFormat="1" ht="30" customHeight="1" thickBot="1" x14ac:dyDescent="0.3">
      <c r="A17" s="36"/>
      <c r="B17" s="23">
        <f>L12+2</f>
        <v>44823</v>
      </c>
      <c r="C17" s="24"/>
      <c r="D17" s="23">
        <f>B17+1</f>
        <v>44824</v>
      </c>
      <c r="E17" s="24"/>
      <c r="F17" s="23">
        <f>D17+1</f>
        <v>44825</v>
      </c>
      <c r="G17" s="24"/>
      <c r="H17" s="23">
        <f>F17+1</f>
        <v>44826</v>
      </c>
      <c r="I17" s="24"/>
      <c r="J17" s="23">
        <f>H17+1</f>
        <v>44827</v>
      </c>
      <c r="K17" s="24"/>
      <c r="L17" s="23">
        <f>J17+1</f>
        <v>44828</v>
      </c>
      <c r="M17" s="24"/>
    </row>
    <row r="18" spans="1:14" s="33" customFormat="1" ht="30" customHeight="1" x14ac:dyDescent="0.25">
      <c r="A18" s="44" t="str">
        <f>+PROGRAM_POSTRE!A18</f>
        <v>JALEA</v>
      </c>
      <c r="B18" s="26">
        <f>+PROGRAM_POSTRE!B18</f>
        <v>0</v>
      </c>
      <c r="C18" s="27">
        <f>+PROGRAM_POSTRE!C18</f>
        <v>0</v>
      </c>
      <c r="D18" s="26" t="str">
        <f>+PROGRAM_POSTRE!H23</f>
        <v>Jalea Bicolor</v>
      </c>
      <c r="E18" s="27">
        <f>+PROGRAM_POSTRE!E18</f>
        <v>0</v>
      </c>
      <c r="F18" s="26" t="str">
        <f>+PROGRAM_POSTRE!F18</f>
        <v xml:space="preserve">Jalea </v>
      </c>
      <c r="G18" s="27">
        <f>+PROGRAM_POSTRE!G18</f>
        <v>0</v>
      </c>
      <c r="H18" s="26" t="str">
        <f>+PROGRAM_POSTRE!H18</f>
        <v>Jalea Bicolor</v>
      </c>
      <c r="I18" s="27">
        <f>+PROGRAM_POSTRE!I18</f>
        <v>0</v>
      </c>
      <c r="J18" s="26" t="str">
        <f>+PROGRAM_POSTRE!J18</f>
        <v>Jalea</v>
      </c>
      <c r="K18" s="27">
        <f>+PROGRAM_POSTRE!K18</f>
        <v>0</v>
      </c>
      <c r="L18" s="26" t="str">
        <f>+PROGRAM_POSTRE!L18</f>
        <v xml:space="preserve">Jalea </v>
      </c>
      <c r="M18" s="27"/>
    </row>
    <row r="19" spans="1:14" s="33" customFormat="1" ht="30" customHeight="1" x14ac:dyDescent="0.25">
      <c r="A19" s="45" t="str">
        <f>+PROGRAM_POSTRE!A19</f>
        <v>FRUTA</v>
      </c>
      <c r="B19" s="29" t="str">
        <f>+PROGRAM_POSTRE!B19</f>
        <v xml:space="preserve">FERIADO </v>
      </c>
      <c r="C19" s="30">
        <f>+PROGRAM_POSTRE!C19</f>
        <v>0</v>
      </c>
      <c r="D19" s="29" t="str">
        <f>+PROGRAM_POSTRE!H24</f>
        <v>Macedonia</v>
      </c>
      <c r="E19" s="30">
        <f>+PROGRAM_POSTRE!E19</f>
        <v>0</v>
      </c>
      <c r="F19" s="29" t="str">
        <f>+PROGRAM_POSTRE!F19</f>
        <v>Macedonia</v>
      </c>
      <c r="G19" s="30">
        <f>+PROGRAM_POSTRE!G19</f>
        <v>0</v>
      </c>
      <c r="H19" s="29" t="str">
        <f>+PROGRAM_POSTRE!H19</f>
        <v>Compota Mixta</v>
      </c>
      <c r="I19" s="30">
        <f>+PROGRAM_POSTRE!I19</f>
        <v>0</v>
      </c>
      <c r="J19" s="29" t="str">
        <f>+PROGRAM_POSTRE!J19</f>
        <v>Macedonia</v>
      </c>
      <c r="K19" s="30">
        <f>+PROGRAM_POSTRE!K19</f>
        <v>0</v>
      </c>
      <c r="L19" s="29" t="str">
        <f>+PROGRAM_POSTRE!L19</f>
        <v>Macedonia</v>
      </c>
      <c r="M19" s="43"/>
    </row>
    <row r="20" spans="1:14" ht="30" customHeight="1" x14ac:dyDescent="0.25">
      <c r="A20" s="46" t="str">
        <f>+PROGRAM_POSTRE!A20</f>
        <v>LACTEO</v>
      </c>
      <c r="B20" s="40">
        <f>+PROGRAM_POSTRE!B20</f>
        <v>0</v>
      </c>
      <c r="C20" s="41">
        <f>+PROGRAM_POSTRE!C20</f>
        <v>0</v>
      </c>
      <c r="D20" s="40" t="str">
        <f>+PROGRAM_POSTRE!H25</f>
        <v>Flan Vainilla</v>
      </c>
      <c r="E20" s="41">
        <f>+PROGRAM_POSTRE!E20</f>
        <v>0</v>
      </c>
      <c r="F20" s="40" t="str">
        <f>+PROGRAM_POSTRE!F20</f>
        <v>Flan lucuma</v>
      </c>
      <c r="G20" s="41">
        <f>+PROGRAM_POSTRE!G20</f>
        <v>0</v>
      </c>
      <c r="H20" s="40" t="str">
        <f>+PROGRAM_POSTRE!H20</f>
        <v>Arroz cLeche</v>
      </c>
      <c r="I20" s="41">
        <f>+PROGRAM_POSTRE!I20</f>
        <v>0</v>
      </c>
      <c r="J20" s="40" t="str">
        <f>+PROGRAM_POSTRE!J20</f>
        <v>Leche Asada</v>
      </c>
      <c r="K20" s="41">
        <f>+PROGRAM_POSTRE!K20</f>
        <v>0</v>
      </c>
      <c r="L20" s="40" t="str">
        <f>+PROGRAM_POSTRE!L20</f>
        <v>Flan Frutilla</v>
      </c>
      <c r="M20" s="30"/>
    </row>
    <row r="21" spans="1:14" ht="30" customHeight="1" thickBot="1" x14ac:dyDescent="0.3">
      <c r="A21" s="47" t="str">
        <f>+PROGRAM_POSTRE!A21</f>
        <v>MASA</v>
      </c>
      <c r="B21" s="32">
        <f>+PROGRAM_POSTRE!B21</f>
        <v>0</v>
      </c>
      <c r="C21" s="32">
        <f>+PROGRAM_POSTRE!C21</f>
        <v>0</v>
      </c>
      <c r="D21" s="32" t="str">
        <f>+PROGRAM_POSTRE!H26</f>
        <v>Chilenitos</v>
      </c>
      <c r="E21" s="32">
        <f>+PROGRAM_POSTRE!E21</f>
        <v>0</v>
      </c>
      <c r="F21" s="32" t="str">
        <f>+PROGRAM_POSTRE!F21</f>
        <v>Conejitos Pastelera</v>
      </c>
      <c r="G21" s="32">
        <f>+PROGRAM_POSTRE!G21</f>
        <v>0</v>
      </c>
      <c r="H21" s="32" t="str">
        <f>+PROGRAM_POSTRE!H21</f>
        <v>Budin  frutas</v>
      </c>
      <c r="I21" s="32">
        <f>+PROGRAM_POSTRE!I21</f>
        <v>0</v>
      </c>
      <c r="J21" s="32" t="str">
        <f>+PROGRAM_POSTRE!J21</f>
        <v>Kuchen de Duraznos</v>
      </c>
      <c r="K21" s="32">
        <f>+PROGRAM_POSTRE!K21</f>
        <v>0</v>
      </c>
      <c r="L21" s="32" t="str">
        <f>+PROGRAM_POSTRE!L21</f>
        <v>Queque Chocolate</v>
      </c>
      <c r="M21" s="32"/>
    </row>
    <row r="22" spans="1:14" s="38" customFormat="1" ht="30" customHeight="1" thickBot="1" x14ac:dyDescent="0.3">
      <c r="A22" s="36"/>
      <c r="B22" s="23">
        <f>L17+2</f>
        <v>44830</v>
      </c>
      <c r="C22" s="24"/>
      <c r="D22" s="23">
        <f>B22+1</f>
        <v>44831</v>
      </c>
      <c r="E22" s="24"/>
      <c r="F22" s="23">
        <f>D22+1</f>
        <v>44832</v>
      </c>
      <c r="G22" s="24"/>
      <c r="H22" s="23">
        <f>F22+1</f>
        <v>44833</v>
      </c>
      <c r="I22" s="24"/>
      <c r="J22" s="23"/>
      <c r="K22" s="24"/>
      <c r="L22" s="23"/>
      <c r="M22" s="24"/>
    </row>
    <row r="23" spans="1:14" s="38" customFormat="1" ht="30" customHeight="1" x14ac:dyDescent="0.25">
      <c r="A23" s="44" t="str">
        <f>+PROGRAM_POSTRE!A23</f>
        <v>JALEA</v>
      </c>
      <c r="B23" s="26">
        <f>+PROGRAM_POSTRE!L23</f>
        <v>0</v>
      </c>
      <c r="C23" s="27">
        <f>+PROGRAM_POSTRE!C23</f>
        <v>0</v>
      </c>
      <c r="D23" s="26" t="str">
        <f>+PROGRAM_POSTRE!D23</f>
        <v xml:space="preserve">Jalea Bicolor </v>
      </c>
      <c r="E23" s="27">
        <f>+PROGRAM_POSTRE!E23</f>
        <v>0</v>
      </c>
      <c r="F23" s="26" t="e">
        <f>+PROGRAM_POSTRE!#REF!</f>
        <v>#REF!</v>
      </c>
      <c r="G23" s="27">
        <f>+PROGRAM_POSTRE!G23</f>
        <v>0</v>
      </c>
      <c r="H23" s="26" t="e">
        <f>+PROGRAM_POSTRE!#REF!</f>
        <v>#REF!</v>
      </c>
      <c r="I23" s="27">
        <f>+PROGRAM_POSTRE!I23</f>
        <v>0</v>
      </c>
      <c r="J23" s="26"/>
      <c r="K23" s="27"/>
      <c r="L23" s="26"/>
      <c r="M23" s="27"/>
    </row>
    <row r="24" spans="1:14" s="38" customFormat="1" ht="30" customHeight="1" x14ac:dyDescent="0.25">
      <c r="A24" s="45" t="str">
        <f>+PROGRAM_POSTRE!A24</f>
        <v>FRUTA</v>
      </c>
      <c r="B24" s="29">
        <f>+PROGRAM_POSTRE!L24</f>
        <v>0</v>
      </c>
      <c r="C24" s="30">
        <f>+PROGRAM_POSTRE!C24</f>
        <v>0</v>
      </c>
      <c r="D24" s="29" t="str">
        <f>+PROGRAM_POSTRE!D24</f>
        <v>Compota Mixta</v>
      </c>
      <c r="E24" s="30">
        <f>+PROGRAM_POSTRE!E24</f>
        <v>0</v>
      </c>
      <c r="F24" s="29" t="e">
        <f>+PROGRAM_POSTRE!#REF!</f>
        <v>#REF!</v>
      </c>
      <c r="G24" s="30">
        <f>+PROGRAM_POSTRE!G24</f>
        <v>0</v>
      </c>
      <c r="H24" s="29" t="e">
        <f>+PROGRAM_POSTRE!#REF!</f>
        <v>#REF!</v>
      </c>
      <c r="I24" s="30">
        <f>+PROGRAM_POSTRE!I24</f>
        <v>0</v>
      </c>
      <c r="J24" s="29"/>
      <c r="K24" s="30"/>
      <c r="L24" s="29"/>
      <c r="M24" s="43"/>
    </row>
    <row r="25" spans="1:14" s="38" customFormat="1" ht="30" customHeight="1" x14ac:dyDescent="0.25">
      <c r="A25" s="46" t="str">
        <f>+PROGRAM_POSTRE!A25</f>
        <v>LACTEO</v>
      </c>
      <c r="B25" s="40">
        <f>+PROGRAM_POSTRE!L25</f>
        <v>0</v>
      </c>
      <c r="C25" s="41">
        <f>+PROGRAM_POSTRE!C25</f>
        <v>0</v>
      </c>
      <c r="D25" s="40" t="str">
        <f>+PROGRAM_POSTRE!D25</f>
        <v>Semola c/Leche</v>
      </c>
      <c r="E25" s="41">
        <f>+PROGRAM_POSTRE!E25</f>
        <v>0</v>
      </c>
      <c r="F25" s="40" t="e">
        <f>+PROGRAM_POSTRE!#REF!</f>
        <v>#REF!</v>
      </c>
      <c r="G25" s="41">
        <f>+PROGRAM_POSTRE!G25</f>
        <v>0</v>
      </c>
      <c r="H25" s="40" t="e">
        <f>+PROGRAM_POSTRE!#REF!</f>
        <v>#REF!</v>
      </c>
      <c r="I25" s="41">
        <f>+PROGRAM_POSTRE!I25</f>
        <v>0</v>
      </c>
      <c r="J25" s="40"/>
      <c r="K25" s="41"/>
      <c r="L25" s="40"/>
      <c r="M25" s="30"/>
    </row>
    <row r="26" spans="1:14" s="38" customFormat="1" ht="30" customHeight="1" thickBot="1" x14ac:dyDescent="0.3">
      <c r="A26" s="47" t="str">
        <f>+PROGRAM_POSTRE!A26</f>
        <v>MASA</v>
      </c>
      <c r="B26" s="32">
        <f>+PROGRAM_POSTRE!L26</f>
        <v>0</v>
      </c>
      <c r="C26" s="32">
        <f>+PROGRAM_POSTRE!C26</f>
        <v>0</v>
      </c>
      <c r="D26" s="32" t="str">
        <f>+PROGRAM_POSTRE!D26</f>
        <v>Berlin Pastelera</v>
      </c>
      <c r="E26" s="32">
        <f>+PROGRAM_POSTRE!E26</f>
        <v>0</v>
      </c>
      <c r="F26" s="32" t="e">
        <f>+PROGRAM_POSTRE!#REF!</f>
        <v>#REF!</v>
      </c>
      <c r="G26" s="32">
        <f>+PROGRAM_POSTRE!G26</f>
        <v>0</v>
      </c>
      <c r="H26" s="32" t="e">
        <f>+PROGRAM_POSTRE!#REF!</f>
        <v>#REF!</v>
      </c>
      <c r="I26" s="32">
        <f>+PROGRAM_POSTRE!I26</f>
        <v>0</v>
      </c>
      <c r="J26" s="32"/>
      <c r="K26" s="32"/>
      <c r="L26" s="32"/>
      <c r="M26" s="32"/>
    </row>
    <row r="27" spans="1:14" x14ac:dyDescent="0.25">
      <c r="A27" s="38"/>
      <c r="B27" s="38"/>
      <c r="C27" s="38"/>
      <c r="D27" s="38"/>
      <c r="E27" s="38"/>
      <c r="F27" s="39"/>
      <c r="G27" s="39"/>
      <c r="H27" s="39"/>
      <c r="I27" s="39"/>
      <c r="J27" s="34"/>
      <c r="K27" s="34"/>
      <c r="L27" s="34"/>
      <c r="M27" s="39"/>
      <c r="N27" s="38"/>
    </row>
    <row r="28" spans="1:14" s="38" customFormat="1" x14ac:dyDescent="0.25">
      <c r="B28" s="35"/>
      <c r="C28" s="35"/>
      <c r="D28" s="35"/>
      <c r="E28" s="35"/>
      <c r="F28" s="35"/>
      <c r="G28" s="35"/>
      <c r="H28" s="35"/>
      <c r="I28" s="35"/>
      <c r="J28" s="35"/>
      <c r="K28" s="35"/>
      <c r="L28" s="35"/>
    </row>
  </sheetData>
  <mergeCells count="1">
    <mergeCell ref="A1:M1"/>
  </mergeCells>
  <pageMargins left="0" right="0" top="0.55118110236220474" bottom="0.55118110236220474" header="0.31496062992125984" footer="0.31496062992125984"/>
  <pageSetup scale="49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  <pageSetUpPr fitToPage="1"/>
  </sheetPr>
  <dimension ref="A1"/>
  <sheetViews>
    <sheetView view="pageBreakPreview" zoomScale="50" zoomScaleNormal="60" zoomScaleSheetLayoutView="50" workbookViewId="0">
      <selection activeCell="B44" sqref="B44"/>
    </sheetView>
  </sheetViews>
  <sheetFormatPr baseColWidth="10" defaultRowHeight="15" x14ac:dyDescent="0.25"/>
  <sheetData/>
  <printOptions horizontalCentered="1" verticalCentered="1"/>
  <pageMargins left="0" right="0" top="0" bottom="0" header="0" footer="0"/>
  <pageSetup scale="45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11</vt:i4>
      </vt:variant>
      <vt:variant>
        <vt:lpstr>Rangos con nombre</vt:lpstr>
      </vt:variant>
      <vt:variant>
        <vt:i4>4</vt:i4>
      </vt:variant>
    </vt:vector>
  </HeadingPairs>
  <TitlesOfParts>
    <vt:vector size="15" baseType="lpstr">
      <vt:lpstr>PROGRAM_ALM</vt:lpstr>
      <vt:lpstr>IMPRESION_ALM</vt:lpstr>
      <vt:lpstr>CLIENTE_ALM</vt:lpstr>
      <vt:lpstr>PROGRAM_SALAD</vt:lpstr>
      <vt:lpstr>IMPRESION_SALAD</vt:lpstr>
      <vt:lpstr>CLIENTE_SALAD</vt:lpstr>
      <vt:lpstr>PROGRAM_POSTRE</vt:lpstr>
      <vt:lpstr>IMP_POSTRE</vt:lpstr>
      <vt:lpstr>CLIENTE_POSTRE</vt:lpstr>
      <vt:lpstr>IMP_CENA</vt:lpstr>
      <vt:lpstr>CLIENTE_CENA</vt:lpstr>
      <vt:lpstr>CLIENTE_ALM!Área_de_impresión</vt:lpstr>
      <vt:lpstr>CLIENTE_CENA!Área_de_impresión</vt:lpstr>
      <vt:lpstr>CLIENTE_POSTRE!Área_de_impresión</vt:lpstr>
      <vt:lpstr>CLIENTE_SALAD!Área_de_impresión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Acer</dc:creator>
  <cp:lastModifiedBy>Roxana Palacios</cp:lastModifiedBy>
  <cp:lastPrinted>2022-08-23T21:36:40Z</cp:lastPrinted>
  <dcterms:created xsi:type="dcterms:W3CDTF">2014-05-14T01:42:19Z</dcterms:created>
  <dcterms:modified xsi:type="dcterms:W3CDTF">2022-08-28T22:38:03Z</dcterms:modified>
</cp:coreProperties>
</file>